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ARE PC GANIS\Permintaan Data 2022 Metadata Baru-Kodefikasi\DINAS\"/>
    </mc:Choice>
  </mc:AlternateContent>
  <bookViews>
    <workbookView xWindow="-120" yWindow="-120" windowWidth="29040" windowHeight="15990" firstSheet="10" activeTab="19"/>
  </bookViews>
  <sheets>
    <sheet name="35.07.124.1" sheetId="3" r:id="rId1"/>
    <sheet name="35.07.124.2" sheetId="5" r:id="rId2"/>
    <sheet name="35.07.124.3" sheetId="25" r:id="rId3"/>
    <sheet name="35.07.124.4" sheetId="6" r:id="rId4"/>
    <sheet name="35.07.124.5" sheetId="26" r:id="rId5"/>
    <sheet name="35.07.124.6" sheetId="27" r:id="rId6"/>
    <sheet name="35.07.124.7" sheetId="9" r:id="rId7"/>
    <sheet name="35.07.124.8" sheetId="10" r:id="rId8"/>
    <sheet name="35.07.124.9" sheetId="1" r:id="rId9"/>
    <sheet name="35.07.124.10" sheetId="28" r:id="rId10"/>
    <sheet name="35.07.124.11" sheetId="32" r:id="rId11"/>
    <sheet name="35.07.124.12" sheetId="29" r:id="rId12"/>
    <sheet name="35.07.124.13" sheetId="13" r:id="rId13"/>
    <sheet name="35.07.124.14" sheetId="12" r:id="rId14"/>
    <sheet name="35.07.124.15" sheetId="14" r:id="rId15"/>
    <sheet name="35.07.124.16" sheetId="15" r:id="rId16"/>
    <sheet name="35.07.124.17" sheetId="16" r:id="rId17"/>
    <sheet name="35.07.124.18" sheetId="17" r:id="rId18"/>
    <sheet name="35.07.124.19" sheetId="30" r:id="rId19"/>
    <sheet name="20" sheetId="33" r:id="rId20"/>
    <sheet name="Permintaan Data Tahun 2021" sheetId="31" r:id="rId21"/>
    <sheet name="Permintaan Data Tahun 2022" sheetId="34" r:id="rId22"/>
  </sheets>
  <definedNames>
    <definedName name="_xlnm.Print_Area" localSheetId="19">'20'!$A$1:$T$449</definedName>
    <definedName name="_xlnm.Print_Titles" localSheetId="19">'20'!$7:$9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7" i="30" l="1"/>
  <c r="P157" i="30"/>
  <c r="O157" i="30"/>
  <c r="H37" i="14"/>
  <c r="H16" i="13"/>
  <c r="G10" i="29"/>
  <c r="G16" i="32"/>
  <c r="P96" i="28"/>
  <c r="O96" i="28"/>
  <c r="Q96" i="28"/>
  <c r="L17" i="1"/>
  <c r="K17" i="1"/>
  <c r="K15" i="10"/>
  <c r="J15" i="10"/>
  <c r="K8" i="9"/>
  <c r="J8" i="9"/>
  <c r="K19" i="27"/>
  <c r="J19" i="27"/>
  <c r="K12" i="6"/>
  <c r="J12" i="6"/>
  <c r="H18" i="25"/>
  <c r="I17" i="25"/>
  <c r="I15" i="25"/>
  <c r="I14" i="25"/>
  <c r="I12" i="25"/>
  <c r="I10" i="25"/>
  <c r="I9" i="25"/>
  <c r="I6" i="25"/>
  <c r="I5" i="25"/>
  <c r="L7" i="5"/>
  <c r="E16" i="3"/>
  <c r="D157" i="30"/>
  <c r="E157" i="30"/>
  <c r="I157" i="30"/>
  <c r="J157" i="30"/>
  <c r="K157" i="30"/>
  <c r="L157" i="30"/>
  <c r="M157" i="30"/>
  <c r="N157" i="30"/>
  <c r="C157" i="30"/>
  <c r="I18" i="25" l="1"/>
  <c r="M7" i="5"/>
  <c r="G37" i="14"/>
  <c r="N7" i="28" l="1"/>
  <c r="N8" i="28"/>
  <c r="N9" i="28"/>
  <c r="N10" i="28"/>
  <c r="N11" i="28"/>
  <c r="N12" i="28"/>
  <c r="N13" i="28"/>
  <c r="N14" i="28"/>
  <c r="N15" i="28"/>
  <c r="N16" i="28"/>
  <c r="N17" i="28"/>
  <c r="N18" i="28"/>
  <c r="N20" i="28"/>
  <c r="N21" i="28"/>
  <c r="N22" i="28"/>
  <c r="N23" i="28"/>
  <c r="N24" i="28"/>
  <c r="N25" i="28"/>
  <c r="N26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4" i="28"/>
  <c r="N55" i="28"/>
  <c r="N56" i="28"/>
  <c r="N57" i="28"/>
  <c r="N58" i="28"/>
  <c r="N59" i="28"/>
  <c r="N60" i="28"/>
  <c r="N61" i="28"/>
  <c r="N63" i="28"/>
  <c r="N64" i="28"/>
  <c r="N65" i="28"/>
  <c r="N66" i="28"/>
  <c r="N67" i="28"/>
  <c r="N68" i="28"/>
  <c r="N69" i="28"/>
  <c r="N70" i="28"/>
  <c r="N71" i="28"/>
  <c r="N72" i="28"/>
  <c r="N73" i="28"/>
  <c r="N74" i="28"/>
  <c r="N75" i="28"/>
  <c r="N76" i="28"/>
  <c r="N77" i="28"/>
  <c r="N78" i="28"/>
  <c r="N79" i="28"/>
  <c r="N80" i="28"/>
  <c r="N81" i="28"/>
  <c r="N82" i="28"/>
  <c r="N83" i="28"/>
  <c r="N84" i="28"/>
  <c r="N85" i="28"/>
  <c r="N86" i="28"/>
  <c r="N87" i="28"/>
  <c r="N88" i="28"/>
  <c r="N89" i="28"/>
  <c r="N90" i="28"/>
  <c r="N91" i="28"/>
  <c r="N92" i="28"/>
  <c r="N93" i="28"/>
  <c r="N94" i="28"/>
  <c r="N95" i="28"/>
  <c r="N5" i="28"/>
  <c r="K7" i="28"/>
  <c r="C19" i="27" l="1"/>
  <c r="D19" i="27"/>
  <c r="E19" i="27"/>
  <c r="F19" i="27"/>
  <c r="G19" i="27"/>
  <c r="H19" i="27"/>
  <c r="I19" i="27"/>
  <c r="B19" i="27"/>
  <c r="C8" i="9"/>
  <c r="D8" i="9"/>
  <c r="E8" i="9"/>
  <c r="F8" i="9"/>
  <c r="G8" i="9"/>
  <c r="H8" i="9"/>
  <c r="I8" i="9"/>
  <c r="B8" i="9"/>
  <c r="C15" i="10"/>
  <c r="D15" i="10"/>
  <c r="E15" i="10"/>
  <c r="F15" i="10"/>
  <c r="G15" i="10"/>
  <c r="H15" i="10"/>
  <c r="I15" i="10"/>
  <c r="B15" i="10"/>
  <c r="J96" i="28"/>
  <c r="F16" i="32" l="1"/>
  <c r="E16" i="32"/>
  <c r="D16" i="32"/>
  <c r="C16" i="32"/>
  <c r="A5" i="32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G12" i="6" l="1"/>
  <c r="F12" i="6"/>
  <c r="F18" i="25"/>
  <c r="G17" i="25" s="1"/>
  <c r="G5" i="25"/>
  <c r="H7" i="5"/>
  <c r="I6" i="5" s="1"/>
  <c r="D16" i="3"/>
  <c r="G6" i="25" l="1"/>
  <c r="G7" i="25"/>
  <c r="G9" i="25"/>
  <c r="G10" i="25"/>
  <c r="G15" i="25"/>
  <c r="G13" i="25"/>
  <c r="G14" i="25"/>
  <c r="I5" i="5"/>
  <c r="I7" i="5" s="1"/>
  <c r="F37" i="14"/>
  <c r="F16" i="13"/>
  <c r="E10" i="29"/>
  <c r="I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1" i="28"/>
  <c r="K60" i="28"/>
  <c r="K59" i="28"/>
  <c r="K58" i="28"/>
  <c r="K57" i="28"/>
  <c r="K56" i="28"/>
  <c r="K55" i="28"/>
  <c r="K54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6" i="28"/>
  <c r="K25" i="28"/>
  <c r="K24" i="28"/>
  <c r="K23" i="28"/>
  <c r="K22" i="28"/>
  <c r="K21" i="28"/>
  <c r="K20" i="28"/>
  <c r="K18" i="28"/>
  <c r="K17" i="28"/>
  <c r="K16" i="28"/>
  <c r="K15" i="28"/>
  <c r="K14" i="28"/>
  <c r="K13" i="28"/>
  <c r="K12" i="28"/>
  <c r="K11" i="28"/>
  <c r="K10" i="28"/>
  <c r="K9" i="28"/>
  <c r="K8" i="28"/>
  <c r="K5" i="28"/>
  <c r="H17" i="1"/>
  <c r="G17" i="1"/>
  <c r="G18" i="25" l="1"/>
  <c r="K96" i="28"/>
  <c r="M96" i="28"/>
  <c r="H83" i="28" l="1"/>
  <c r="G90" i="30" l="1"/>
  <c r="G88" i="30"/>
  <c r="G86" i="30"/>
  <c r="F84" i="30"/>
  <c r="G53" i="30"/>
  <c r="F49" i="30"/>
  <c r="G46" i="30"/>
  <c r="G157" i="30" s="1"/>
  <c r="H45" i="30"/>
  <c r="H30" i="30"/>
  <c r="H157" i="30" s="1"/>
  <c r="F11" i="30"/>
  <c r="F157" i="30" s="1"/>
  <c r="H7" i="28" l="1"/>
  <c r="H8" i="28"/>
  <c r="H9" i="28"/>
  <c r="H10" i="28"/>
  <c r="H11" i="28"/>
  <c r="H12" i="28"/>
  <c r="H13" i="28"/>
  <c r="H14" i="28"/>
  <c r="H15" i="28"/>
  <c r="H16" i="28"/>
  <c r="H17" i="28"/>
  <c r="H18" i="28"/>
  <c r="H20" i="28"/>
  <c r="H21" i="28"/>
  <c r="H22" i="28"/>
  <c r="H23" i="28"/>
  <c r="H24" i="28"/>
  <c r="H25" i="28"/>
  <c r="H26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4" i="28"/>
  <c r="H55" i="28"/>
  <c r="H56" i="28"/>
  <c r="H57" i="28"/>
  <c r="H58" i="28"/>
  <c r="H59" i="28"/>
  <c r="H60" i="28"/>
  <c r="H61" i="28"/>
  <c r="H63" i="28"/>
  <c r="H64" i="28"/>
  <c r="H65" i="28"/>
  <c r="H66" i="28"/>
  <c r="H67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H80" i="28"/>
  <c r="H81" i="28"/>
  <c r="H82" i="28"/>
  <c r="H84" i="28"/>
  <c r="H85" i="28"/>
  <c r="H86" i="28"/>
  <c r="H87" i="28"/>
  <c r="H88" i="28"/>
  <c r="H89" i="28"/>
  <c r="H90" i="28"/>
  <c r="H91" i="28"/>
  <c r="H92" i="28"/>
  <c r="H93" i="28"/>
  <c r="H94" i="28"/>
  <c r="H95" i="28"/>
  <c r="H5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20" i="28"/>
  <c r="E21" i="28"/>
  <c r="E22" i="28"/>
  <c r="E23" i="28"/>
  <c r="E24" i="28"/>
  <c r="E25" i="28"/>
  <c r="E26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5" i="28"/>
  <c r="F10" i="29"/>
  <c r="D10" i="29"/>
  <c r="C10" i="29"/>
  <c r="A5" i="29"/>
  <c r="A6" i="29" s="1"/>
  <c r="A7" i="29" s="1"/>
  <c r="A8" i="29" s="1"/>
  <c r="A9" i="29" s="1"/>
  <c r="L96" i="28"/>
  <c r="G96" i="28"/>
  <c r="F96" i="28"/>
  <c r="D96" i="28"/>
  <c r="C96" i="28"/>
  <c r="N96" i="28" l="1"/>
  <c r="H96" i="28"/>
  <c r="E96" i="28"/>
  <c r="J18" i="25"/>
  <c r="D18" i="25"/>
  <c r="E14" i="25" s="1"/>
  <c r="B18" i="25"/>
  <c r="C17" i="25" s="1"/>
  <c r="E9" i="25"/>
  <c r="C7" i="25"/>
  <c r="J7" i="5"/>
  <c r="E7" i="25" l="1"/>
  <c r="C9" i="25"/>
  <c r="C12" i="25"/>
  <c r="C14" i="25"/>
  <c r="K5" i="5"/>
  <c r="K6" i="5"/>
  <c r="C6" i="25"/>
  <c r="C10" i="25"/>
  <c r="C5" i="25"/>
  <c r="C11" i="25"/>
  <c r="E15" i="25"/>
  <c r="E13" i="25"/>
  <c r="E17" i="25"/>
  <c r="E6" i="25"/>
  <c r="E5" i="25"/>
  <c r="E8" i="25"/>
  <c r="E10" i="25"/>
  <c r="C13" i="25"/>
  <c r="C18" i="25" l="1"/>
  <c r="K18" i="25"/>
  <c r="E18" i="25"/>
  <c r="G16" i="13" l="1"/>
  <c r="K7" i="5" l="1"/>
  <c r="F7" i="5"/>
  <c r="G6" i="5" s="1"/>
  <c r="G5" i="5" l="1"/>
  <c r="G7" i="5" s="1"/>
  <c r="C16" i="3" l="1"/>
  <c r="F16" i="3"/>
  <c r="B16" i="3"/>
  <c r="D37" i="14" l="1"/>
  <c r="E37" i="14"/>
  <c r="C37" i="14"/>
  <c r="D16" i="13" l="1"/>
  <c r="E16" i="13"/>
  <c r="C16" i="13"/>
  <c r="C12" i="6" l="1"/>
  <c r="D12" i="6"/>
  <c r="E12" i="6"/>
  <c r="H12" i="6"/>
  <c r="I12" i="6"/>
  <c r="B12" i="6"/>
  <c r="D7" i="5"/>
  <c r="B7" i="5"/>
  <c r="C6" i="5" l="1"/>
  <c r="C5" i="5"/>
  <c r="E5" i="5"/>
  <c r="E6" i="5"/>
  <c r="D17" i="1"/>
  <c r="E17" i="1"/>
  <c r="F17" i="1"/>
  <c r="I17" i="1"/>
  <c r="J17" i="1"/>
  <c r="C17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C7" i="5" l="1"/>
  <c r="E7" i="5"/>
</calcChain>
</file>

<file path=xl/sharedStrings.xml><?xml version="1.0" encoding="utf-8"?>
<sst xmlns="http://schemas.openxmlformats.org/spreadsheetml/2006/main" count="2356" uniqueCount="994">
  <si>
    <t>Sumber : Dinas Komunikasi dan Informatika</t>
  </si>
  <si>
    <t>No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</si>
  <si>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</si>
  <si>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</si>
  <si>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</si>
  <si>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</si>
  <si>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</si>
  <si>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</si>
  <si>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</si>
  <si>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</si>
  <si>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</si>
  <si>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</si>
  <si>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</si>
  <si>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</si>
  <si>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</si>
  <si>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Donomulyo</t>
  </si>
  <si>
    <t>√</t>
  </si>
  <si>
    <t>Pagak</t>
  </si>
  <si>
    <t>Bantur</t>
  </si>
  <si>
    <t>Sumbermanjing Wetan</t>
  </si>
  <si>
    <t>Dampit</t>
  </si>
  <si>
    <t>Ampelgading</t>
  </si>
  <si>
    <t>Poncokusumo</t>
  </si>
  <si>
    <t>Wajak</t>
  </si>
  <si>
    <t>Turen</t>
  </si>
  <si>
    <t>Gondanglegi</t>
  </si>
  <si>
    <t>Kalipare</t>
  </si>
  <si>
    <t>Sumberpucung</t>
  </si>
  <si>
    <t>Kepanjen</t>
  </si>
  <si>
    <t>Bululawang</t>
  </si>
  <si>
    <t>Tajinan</t>
  </si>
  <si>
    <t>Tumpang</t>
  </si>
  <si>
    <t>Jabung</t>
  </si>
  <si>
    <t>Pakis</t>
  </si>
  <si>
    <t>Pakisaji</t>
  </si>
  <si>
    <t>Ngajum</t>
  </si>
  <si>
    <t>Wagir</t>
  </si>
  <si>
    <t>Dau</t>
  </si>
  <si>
    <t>Karangploso</t>
  </si>
  <si>
    <t>Singosari</t>
  </si>
  <si>
    <t>Lawang</t>
  </si>
  <si>
    <t>Pujon</t>
  </si>
  <si>
    <t>Ngantang</t>
  </si>
  <si>
    <t>Kasembon</t>
  </si>
  <si>
    <t>Gedangan</t>
  </si>
  <si>
    <t>Tirtoyudo</t>
  </si>
  <si>
    <t>Kromengan</t>
  </si>
  <si>
    <t>Wonosari</t>
  </si>
  <si>
    <t>Pagelaran</t>
  </si>
  <si>
    <t>Bulan</t>
  </si>
  <si>
    <t>Indonesia</t>
  </si>
  <si>
    <t>USA</t>
  </si>
  <si>
    <t>Lainnya</t>
  </si>
  <si>
    <t>Rusia</t>
  </si>
  <si>
    <t>Singapura</t>
  </si>
  <si>
    <t>Korea Selatan</t>
  </si>
  <si>
    <t>Malaysia</t>
  </si>
  <si>
    <t>Jerman</t>
  </si>
  <si>
    <t>Hongkong</t>
  </si>
  <si>
    <t>India</t>
  </si>
  <si>
    <t>UK</t>
  </si>
  <si>
    <t>China</t>
  </si>
  <si>
    <t>Perancis</t>
  </si>
  <si>
    <t xml:space="preserve"> </t>
  </si>
  <si>
    <t>Malang,               2019</t>
  </si>
  <si>
    <t>Kepala Dinas Komunikasi dan Informatika</t>
  </si>
  <si>
    <t>Nama</t>
  </si>
  <si>
    <t>NIP</t>
  </si>
  <si>
    <t>Pengunjung Lama</t>
  </si>
  <si>
    <t>Pengunjung Baru</t>
  </si>
  <si>
    <t xml:space="preserve">Jumlah </t>
  </si>
  <si>
    <t>Session</t>
  </si>
  <si>
    <t>Page view</t>
  </si>
  <si>
    <t>0 - 10 Detik</t>
  </si>
  <si>
    <t>11 - 30 Detik</t>
  </si>
  <si>
    <t>31 - 60 Detik</t>
  </si>
  <si>
    <t>61 - 180 Detik</t>
  </si>
  <si>
    <t>181 - 600 Detik</t>
  </si>
  <si>
    <t>601 - 1800 Detik</t>
  </si>
  <si>
    <t>1801 + Detik</t>
  </si>
  <si>
    <t>Browser</t>
  </si>
  <si>
    <t>Chrome</t>
  </si>
  <si>
    <t>Firefox</t>
  </si>
  <si>
    <t>UC Browser</t>
  </si>
  <si>
    <t>Opera Mini</t>
  </si>
  <si>
    <t>Safari</t>
  </si>
  <si>
    <t>Android Webview</t>
  </si>
  <si>
    <t>Android Browser</t>
  </si>
  <si>
    <t>Opera</t>
  </si>
  <si>
    <t>Samsung</t>
  </si>
  <si>
    <t>Edge</t>
  </si>
  <si>
    <t>PT. Telkom Indonesia</t>
  </si>
  <si>
    <t>PT. Telkomsel Indonesia</t>
  </si>
  <si>
    <t>GGSN 3G</t>
  </si>
  <si>
    <t>PT. Excelcomindo Pratama</t>
  </si>
  <si>
    <t>PT. Hutchison cp Telecomunication</t>
  </si>
  <si>
    <t>PT. Wireless Indonesia</t>
  </si>
  <si>
    <t>PT. First Media Tbk.</t>
  </si>
  <si>
    <t>PT. Eka Mas Republik</t>
  </si>
  <si>
    <t>PT. Indosat Tbk.</t>
  </si>
  <si>
    <t>PT. Dunia Informasi Teknologi</t>
  </si>
  <si>
    <t>PT. Hutchison 3 Indonesia</t>
  </si>
  <si>
    <t>PT. Core Mediatech</t>
  </si>
  <si>
    <t>Mobile</t>
  </si>
  <si>
    <t>Desktop</t>
  </si>
  <si>
    <t>Tablet</t>
  </si>
  <si>
    <t>Apple iPhone</t>
  </si>
  <si>
    <t>Oppo A37f</t>
  </si>
  <si>
    <t>OPPO A1601 F1s</t>
  </si>
  <si>
    <t>Samsung SM-G610F J7 Prime</t>
  </si>
  <si>
    <t>Xiaomi Redmi Note 4</t>
  </si>
  <si>
    <t>Samsung SM-G532G Galaxy Grand Prime+</t>
  </si>
  <si>
    <t>Xiaomi Redmi 4X</t>
  </si>
  <si>
    <t>Xiaomi Redmi 4A</t>
  </si>
  <si>
    <t>Vivo Y53 1606</t>
  </si>
  <si>
    <t>Sumber data : Dinas Komunikasi dan Informatika</t>
  </si>
  <si>
    <t>No.</t>
  </si>
  <si>
    <t>1.</t>
  </si>
  <si>
    <t>Mailtrack (e-Surat)</t>
  </si>
  <si>
    <t>2.</t>
  </si>
  <si>
    <t>Attendance (e-Finger)</t>
  </si>
  <si>
    <t>3.</t>
  </si>
  <si>
    <t>Damis (e-Kemiskinan)</t>
  </si>
  <si>
    <t>4.</t>
  </si>
  <si>
    <t>BPHTB (e-BPHTB)</t>
  </si>
  <si>
    <t>5.</t>
  </si>
  <si>
    <t>Pajak (e-Pajak)</t>
  </si>
  <si>
    <t>6.</t>
  </si>
  <si>
    <t>Pendapatan (e-Pendapatan)</t>
  </si>
  <si>
    <t>7.</t>
  </si>
  <si>
    <t>Pariwisata (e-Pariwisata)</t>
  </si>
  <si>
    <t>8.</t>
  </si>
  <si>
    <t>Jumlah Tempat Tidur (e-Inap)</t>
  </si>
  <si>
    <t>9.</t>
  </si>
  <si>
    <t>e-Planning &amp; e-Budgeting</t>
  </si>
  <si>
    <t>10.</t>
  </si>
  <si>
    <t>e-Harga</t>
  </si>
  <si>
    <t>11.</t>
  </si>
  <si>
    <t>e-Office</t>
  </si>
  <si>
    <t>12.</t>
  </si>
  <si>
    <t>Website Perangkat Daerah</t>
  </si>
  <si>
    <t>Website PPID</t>
  </si>
  <si>
    <t>Web Service SIMDA</t>
  </si>
  <si>
    <t>IOC</t>
  </si>
  <si>
    <t xml:space="preserve">Alamat Kantor Kecamatan </t>
  </si>
  <si>
    <t xml:space="preserve">Terhubung Fixed Broadband
(Ya/Tidak) </t>
  </si>
  <si>
    <t>Kecepatan Akses Internet</t>
  </si>
  <si>
    <t>Operator Penyedia</t>
  </si>
  <si>
    <t>Jl. Panji 119, Kepanjen</t>
  </si>
  <si>
    <t>YA</t>
  </si>
  <si>
    <t>10Mbps</t>
  </si>
  <si>
    <t>Jaringan Pemkab (Dinas Kominfo)</t>
  </si>
  <si>
    <t>20Mbps</t>
  </si>
  <si>
    <t>Telkom</t>
  </si>
  <si>
    <t>JL. Raya Mondoroko No 17B Singosari -Malang</t>
  </si>
  <si>
    <t>Dinas Pendidikan</t>
  </si>
  <si>
    <t>Jl.Panarukan No. 1 Kepanjen</t>
  </si>
  <si>
    <t xml:space="preserve">Dinas Kesehatan </t>
  </si>
  <si>
    <t>Jl. Panji No. 120, Kepanjen</t>
  </si>
  <si>
    <t>50Mbps</t>
  </si>
  <si>
    <t xml:space="preserve">Dinas Perumahan, Kawasan Permukiman dan Cipta Karya </t>
  </si>
  <si>
    <t xml:space="preserve">Jl. Trunojoyo kapling 6 Kepanjen </t>
  </si>
  <si>
    <t xml:space="preserve">Dinas Pekerjaan Umum Bina Marga </t>
  </si>
  <si>
    <t>Jl. Trunojoyo Kavling 6 Kepanjen</t>
  </si>
  <si>
    <t xml:space="preserve">Dinas Pekerjaan Umum Sumber Daya Air </t>
  </si>
  <si>
    <t>Jl. Kawi No. 1, Kepanjen</t>
  </si>
  <si>
    <t xml:space="preserve">Dinas Sosial </t>
  </si>
  <si>
    <t>Jl. Majapahit No.5 Malang</t>
  </si>
  <si>
    <t xml:space="preserve">Dinas Tenaga Kerja </t>
  </si>
  <si>
    <t>Jl.Trunojoyo Kav. 3 Kepanjen</t>
  </si>
  <si>
    <t>Dinas Pemberdayaan Perempuan dan Perlindungan Anak</t>
  </si>
  <si>
    <t>Jl. Nusabarong nomor 13 malang</t>
  </si>
  <si>
    <t xml:space="preserve">Dinas Ketahanan Pangan </t>
  </si>
  <si>
    <t>Jl. Raya Karangduren No. 1 Pakisaji - Malang</t>
  </si>
  <si>
    <t xml:space="preserve">Dinas Lingkungan Hidup </t>
  </si>
  <si>
    <t>Jl. KH Agus Salim No. 7 Malang</t>
  </si>
  <si>
    <t xml:space="preserve">Dinas Kependudukan dan Pencatatan Sipil </t>
  </si>
  <si>
    <t>Jl.Trunojoyo Kepanjen</t>
  </si>
  <si>
    <t xml:space="preserve">Dinas Pemberdayaan Masyarakat dan Desa </t>
  </si>
  <si>
    <t>Dinas Pengendalian Penduduk dan Keluarga Berencana</t>
  </si>
  <si>
    <t>Jl. Merdeka Timur No. 3 Malang</t>
  </si>
  <si>
    <t xml:space="preserve">Dinas Perhubungan </t>
  </si>
  <si>
    <t>Jl. Raya Talangagung, Kepanjen</t>
  </si>
  <si>
    <t xml:space="preserve">Dinas Komunikasi dan Informatika </t>
  </si>
  <si>
    <t xml:space="preserve">Jl. A. Yani Utara No. 384B Malang </t>
  </si>
  <si>
    <t>410Mbps</t>
  </si>
  <si>
    <t xml:space="preserve">Dinas Koperasi dan Usaha Mikro </t>
  </si>
  <si>
    <t xml:space="preserve">Jl. Trunojoyo Kav. 1, Kepanjen </t>
  </si>
  <si>
    <t xml:space="preserve">Dinas Penanaman Modal dan Pelayanan Terpadu Satu Pintu </t>
  </si>
  <si>
    <t xml:space="preserve">Jl. Trunojoyo Kav. 6, Kepanjen </t>
  </si>
  <si>
    <t xml:space="preserve">Dinas Pemuda dan Olah Raga </t>
  </si>
  <si>
    <t>Jl. Trunojoyo Kompleks Stadion Kanjuruhan Kepanjen</t>
  </si>
  <si>
    <t xml:space="preserve">Dinas Perpustakaan dan Arsip </t>
  </si>
  <si>
    <t xml:space="preserve">Dinas Pertanahan </t>
  </si>
  <si>
    <t xml:space="preserve"> Jl. Sarangan No. 9, Malang</t>
  </si>
  <si>
    <t xml:space="preserve">Dinas Perikanan </t>
  </si>
  <si>
    <t>Jl. Panji No.119 Kepanjen Malang</t>
  </si>
  <si>
    <t xml:space="preserve">Dinas Pariwisata dan Kebudayaan </t>
  </si>
  <si>
    <t>Jl. Raya Singosari, Malang</t>
  </si>
  <si>
    <t>Dinas Tanaman Pangan, Hortikultura,dan Perkebunan</t>
  </si>
  <si>
    <t>Jl.Sumedang No. 28 Kepanjen</t>
  </si>
  <si>
    <t xml:space="preserve">Dinas Perindustrian dan Perdagangan                 </t>
  </si>
  <si>
    <t xml:space="preserve">Dinas Peternakan dan Kesehatan Hewan </t>
  </si>
  <si>
    <t>Jl. Trunojoyo Kav. 4 Kepanjen</t>
  </si>
  <si>
    <t xml:space="preserve">Badan Perencanaan Pembangunan Daerah </t>
  </si>
  <si>
    <t xml:space="preserve">Jl. Panji No. 158 Kepanjen </t>
  </si>
  <si>
    <t xml:space="preserve">Badan Penelitian dan Pengembangan Daerah </t>
  </si>
  <si>
    <t>Jl.KH Agus Salim No 7 Malang</t>
  </si>
  <si>
    <t xml:space="preserve">Badan Pengelolaan Keuangan dan Aset Daerah </t>
  </si>
  <si>
    <t>Jl. KH.Agus Salim No.7 Malang</t>
  </si>
  <si>
    <t xml:space="preserve">Badan Pendapatan Daerah </t>
  </si>
  <si>
    <t>Jl. Panji No. 158 Kepanjen</t>
  </si>
  <si>
    <t xml:space="preserve">Badan Penanggulangan Bencana Daerah </t>
  </si>
  <si>
    <t>Jl. Trunojoyo Kepanjen</t>
  </si>
  <si>
    <t xml:space="preserve">Bagian Administrasi Tata Pemerintahan </t>
  </si>
  <si>
    <t xml:space="preserve">Gedung Sekretariat Daerah Lantai 4 Jl. Panji No. 158 Kepanjen </t>
  </si>
  <si>
    <t xml:space="preserve">Bagian Administrasi Kesejahteraan Rakyat </t>
  </si>
  <si>
    <t xml:space="preserve">Gedung Sekretariat Daerah Lantai 3 Jl. Panji No. 158 Kepanjen </t>
  </si>
  <si>
    <t xml:space="preserve">Bagian Hukum </t>
  </si>
  <si>
    <t xml:space="preserve">Bagian Administrasi Kemasyarakatan dan Pembinaan Mental </t>
  </si>
  <si>
    <t xml:space="preserve">Bagian Administrasi Perekonomian </t>
  </si>
  <si>
    <t xml:space="preserve">Bagian Administrasi Kerja Sama </t>
  </si>
  <si>
    <t xml:space="preserve">Bagian Administrasi Pembangunan </t>
  </si>
  <si>
    <t xml:space="preserve">Bagian Administrasi Sumber Daya Alam </t>
  </si>
  <si>
    <t xml:space="preserve">Bagian Tata Usaha </t>
  </si>
  <si>
    <t xml:space="preserve">Bagian Umum </t>
  </si>
  <si>
    <t xml:space="preserve">Bagian Hubungan Masyarakat dan Protokol </t>
  </si>
  <si>
    <t xml:space="preserve">Bagian Organisasi </t>
  </si>
  <si>
    <t>Rumah Sakit Umum Daerah Kanjuruhan</t>
  </si>
  <si>
    <t>Jl. Panji 100, Kepanjen</t>
  </si>
  <si>
    <t>Rumah Sakit Umum Daerah Lawang</t>
  </si>
  <si>
    <t>Jl. RA Kartini No. 7 Kecamatan Lawang</t>
  </si>
  <si>
    <t>Sekretariat DPRD Kab Malang</t>
  </si>
  <si>
    <t>Inspektorat Daerah Kab Malang</t>
  </si>
  <si>
    <t>Nama Kantor Kecamatan</t>
  </si>
  <si>
    <t>Jl. Raya Tirtomarto No.67 Ampelgading</t>
  </si>
  <si>
    <t>Jl. Raya Bantur No.1460 Bantur</t>
  </si>
  <si>
    <t>Jl. Suropati No. 6 Bululawang</t>
  </si>
  <si>
    <t>Jl. Semeru Selatan No.23 Dampit </t>
  </si>
  <si>
    <t>Jl. Raya Mulyoagung No.200 Dau</t>
  </si>
  <si>
    <t>Jl. Raya Donomulyo No.62 Donomulyo</t>
  </si>
  <si>
    <t>3Mbps</t>
  </si>
  <si>
    <t>Jl. Raya Hasanudin No.180 Gedangan </t>
  </si>
  <si>
    <t>YA (Wireless - Radio))</t>
  </si>
  <si>
    <t>Jl. Diponegoro No 76 Gondanglegi</t>
  </si>
  <si>
    <t>Jl. Raya Sukolilo No. 1</t>
  </si>
  <si>
    <t>Jl. Raya Kalipare No.902 Kalipare</t>
  </si>
  <si>
    <t>Jl. Kertanegara No.1 Karangploso</t>
  </si>
  <si>
    <t>Jl. Raya Kasembon No 7 Kasembon </t>
  </si>
  <si>
    <t>Jl. Kawi No.50 Kepanjen</t>
  </si>
  <si>
    <t>Jl. Nailun Selatan No.85 Kromengan</t>
  </si>
  <si>
    <t>Jl. MH.Thamrin No.2 Lawang </t>
  </si>
  <si>
    <t>Jl. Ahmad Yani No.76 Ngajum</t>
  </si>
  <si>
    <t>Jl. Raya Ngantang No.68 Ngantang</t>
  </si>
  <si>
    <t>Jl. Abdul Rajak No.1 Pagak</t>
  </si>
  <si>
    <t>Jl. Suropati No.54 Pagelaran </t>
  </si>
  <si>
    <t>Jl. Raya Pakis No.69 Pakis </t>
  </si>
  <si>
    <t>Jl. Pakisaji No.32</t>
  </si>
  <si>
    <t>Jl. Wonorejo No.4 Poncokusumo </t>
  </si>
  <si>
    <t>Jl. Brigjend Abdul Manan No.8 Pujon</t>
  </si>
  <si>
    <t>Jl. Tumapel No.38 Singosari </t>
  </si>
  <si>
    <t>Jl. Raya Argotirto No.88 Sumbermanjing Wetan </t>
  </si>
  <si>
    <t>Jl. Jend.Sudirman No.227 Sumberpucung</t>
  </si>
  <si>
    <t>Jl. Raya Tajinan No.18 Tajinan </t>
  </si>
  <si>
    <t>Jl. Raya Tlogosari No.457 Tirtoyudo</t>
  </si>
  <si>
    <t>Jl. Tunggul Ametung No.5 Tumpang </t>
  </si>
  <si>
    <t>Jl. Panglima Sudirman No.102 Turen </t>
  </si>
  <si>
    <t>Jl. Raya Parangargo No.54 Wagir </t>
  </si>
  <si>
    <t>Jl. Panglima Sudirman No.96 Wajak </t>
  </si>
  <si>
    <t>Jl. Raya Gunung Kawi No.10 Wonosari </t>
  </si>
  <si>
    <t>Nama Rumah Sakit/Puskesmas</t>
  </si>
  <si>
    <t>Alamat Rumah Sakit/Puskesmas</t>
  </si>
  <si>
    <t>Jl. Setiawan No.227, Kec. Tumpang</t>
  </si>
  <si>
    <t>Jl. Kusnan Marzuki No.101 Wonomulyo, Kec Poncokusumo</t>
  </si>
  <si>
    <t>Jl. Kemantren No.40, Kec. Jabung</t>
  </si>
  <si>
    <t>Jl. Raya Pakis No. 70, Kec. Pakis</t>
  </si>
  <si>
    <t>YA (Speedy)</t>
  </si>
  <si>
    <t>&lt; 1Mbps</t>
  </si>
  <si>
    <t>Jl. Kartini No.5, Kec. Lawang</t>
  </si>
  <si>
    <t>Jl. Tohjoyo Gg. III, Kec. Singosari</t>
  </si>
  <si>
    <t>Ardimulyo</t>
  </si>
  <si>
    <t>Jl. Raya Ardimulyo No.2, Kec. Singosari</t>
  </si>
  <si>
    <t>Jl. Panglima Budiman No.65, Kec. Karangploso</t>
  </si>
  <si>
    <t>Jl. Raya Mulyoagung No.121, Kec. Dau</t>
  </si>
  <si>
    <t>Jl. Brigjen Abdul Manan Wijaya, Kec. Pujon</t>
  </si>
  <si>
    <t>Jl. Raya Kaumrejo No.40, Kec. Ngantang</t>
  </si>
  <si>
    <t>30Mbps</t>
  </si>
  <si>
    <t>Jl. Raya Kasembon, Kec. Kasembon</t>
  </si>
  <si>
    <t>Jl. Raya Jatirejoyoso No.4, Kec. Kepanjen</t>
  </si>
  <si>
    <t>Jl. TGP No.2, Kec. Sumber Pucung</t>
  </si>
  <si>
    <t>&lt; 2Mbps</t>
  </si>
  <si>
    <t>Jl. Nailun Utara, Kec. Kromengan</t>
  </si>
  <si>
    <t>Jl. Raya Pakisaji No.19, Kec. Pakisaji</t>
  </si>
  <si>
    <t>Jl. Ahmad Yani No.18, Kec. Ngajum</t>
  </si>
  <si>
    <t>TIDAK</t>
  </si>
  <si>
    <t>Jl. Raya Gunung Kawi No. 85, Kec. Wonosari</t>
  </si>
  <si>
    <t>Ds. Pandanrejo, Kec. Wagir</t>
  </si>
  <si>
    <t>Jl. Hamid Rusdi No. 84, Kec. Pagak</t>
  </si>
  <si>
    <t>Sumbermanjing Kulon</t>
  </si>
  <si>
    <t>Jl. A. Yani No.4, Kec. Pagak</t>
  </si>
  <si>
    <t>Jl. Raya Donomulyo No. 343, Kec. Donomulyo</t>
  </si>
  <si>
    <t>Jl. Raya No. 210, Kec. Kalipare</t>
  </si>
  <si>
    <t>Jl. Raya Bantur No. 203, Kec. Bantur</t>
  </si>
  <si>
    <t>Wonokerto</t>
  </si>
  <si>
    <t>Jl. Raya Wonokerto, Kec. Bantur</t>
  </si>
  <si>
    <t>Jl. Hasanudin No. 60, Kec. Gedangan</t>
  </si>
  <si>
    <t>Jl. Raya Sidorejo, Kec. Pagelaran</t>
  </si>
  <si>
    <t>Jl. Diponegoro No. 62, Kec. Gondanglegi</t>
  </si>
  <si>
    <t>Ketawang</t>
  </si>
  <si>
    <t>Jl. Raya Ketawang, Kec. Gondanglegi</t>
  </si>
  <si>
    <t>Jl. Stasiun No. 11-13, Kec. Bululawang</t>
  </si>
  <si>
    <t>Jl. Panglima Sudirman No. 161, Kec. Wajak</t>
  </si>
  <si>
    <t>Jl. Raya Tajinan, Kec. Tajinan</t>
  </si>
  <si>
    <t>Jl. Panglima Sudirman No. 120, Kec. Turen</t>
  </si>
  <si>
    <t>Jl. Semeru Selatan, Kec. Dampit</t>
  </si>
  <si>
    <t>Pamotan</t>
  </si>
  <si>
    <t>Jl. Raya Pamotan, Kec. Dampit</t>
  </si>
  <si>
    <t>Jl. Masenda No. 50, Kec. Sumbermanjing</t>
  </si>
  <si>
    <t>Sitiarjo</t>
  </si>
  <si>
    <t>Jl. Raya Sitiarjo, Kec. Sumbermanjing</t>
  </si>
  <si>
    <t>Jl. Raya Tirtomarto No.75, Kec. Ampelgading</t>
  </si>
  <si>
    <t>Jl. Raya Tirtoyudo No.66, Kec. Tirtoyudo</t>
  </si>
  <si>
    <t>* Tidak = Menggunakan MOBILE BROADBAND</t>
  </si>
  <si>
    <t>Baratha Post</t>
  </si>
  <si>
    <t>Berita Pagi- SUARA MANDIRI</t>
  </si>
  <si>
    <t>BERITA lima.com</t>
  </si>
  <si>
    <t>Bhirawa</t>
  </si>
  <si>
    <t>Bidik Nasional</t>
  </si>
  <si>
    <t>Bisnis Surabaya</t>
  </si>
  <si>
    <t>Detik Kasus</t>
  </si>
  <si>
    <t>Global Post</t>
  </si>
  <si>
    <t>Harian Bangsa</t>
  </si>
  <si>
    <t>Ijen pos</t>
  </si>
  <si>
    <t>Indonesia News</t>
  </si>
  <si>
    <t>Investigasi</t>
  </si>
  <si>
    <t>Jagad Pos</t>
  </si>
  <si>
    <t>Jatim Pos</t>
  </si>
  <si>
    <t>Jawa Pos Radar Malang</t>
  </si>
  <si>
    <t>JTV Malang</t>
  </si>
  <si>
    <t>Kabar Desa</t>
  </si>
  <si>
    <t>Kabar Jawa Timur</t>
  </si>
  <si>
    <t>Karya Rakyat</t>
  </si>
  <si>
    <t>Kombes Pagi</t>
  </si>
  <si>
    <t>Koran Rakyat</t>
  </si>
  <si>
    <t>Laras Pos</t>
  </si>
  <si>
    <t>Lensa Barometer Indonesia</t>
  </si>
  <si>
    <t>Lintas Nusantara</t>
  </si>
  <si>
    <t>Malang News</t>
  </si>
  <si>
    <t>Malang Post</t>
  </si>
  <si>
    <t>Malang Times.com</t>
  </si>
  <si>
    <t>Malang TV</t>
  </si>
  <si>
    <t>Malangvoice.com</t>
  </si>
  <si>
    <t>Mata Media</t>
  </si>
  <si>
    <t>Mega Pos</t>
  </si>
  <si>
    <t>Memo Ex</t>
  </si>
  <si>
    <t>Memorandum Arema</t>
  </si>
  <si>
    <t>Metro Jatim</t>
  </si>
  <si>
    <t>Mitratoday.com</t>
  </si>
  <si>
    <t>Montera News</t>
  </si>
  <si>
    <t>Optimis</t>
  </si>
  <si>
    <t>Panji Nasional</t>
  </si>
  <si>
    <t>Pelita - RAKYAT.com</t>
  </si>
  <si>
    <t>Poros Nasional</t>
  </si>
  <si>
    <t>Praja Pos</t>
  </si>
  <si>
    <t>Radar Nusantara</t>
  </si>
  <si>
    <t>Radar Timur</t>
  </si>
  <si>
    <t>Republik News</t>
  </si>
  <si>
    <t>Sidik Nusantara</t>
  </si>
  <si>
    <t>SIGAP 88.com</t>
  </si>
  <si>
    <t>Sorot News</t>
  </si>
  <si>
    <t>Suara Republik News</t>
  </si>
  <si>
    <t>Surya</t>
  </si>
  <si>
    <t>Tabloid Jawa Timur</t>
  </si>
  <si>
    <t xml:space="preserve"> Times Indonesia</t>
  </si>
  <si>
    <t xml:space="preserve"> Malang TV/berita</t>
  </si>
  <si>
    <t>Aplikasi Presensi Elektronik OPD</t>
  </si>
  <si>
    <t>Updating Aplikasi e-Budgeting</t>
  </si>
  <si>
    <t>Aplikasi Sistem Informasi Surat Masuk dan Keluar (SISUMAKER)</t>
  </si>
  <si>
    <t>Aplikasi Statistik Sektoral</t>
  </si>
  <si>
    <t>Updating Website Pemkab Malang</t>
  </si>
  <si>
    <t>Updating Website Perangkat Daerah</t>
  </si>
  <si>
    <t>Updating Website PPID</t>
  </si>
  <si>
    <t>Updating Aplikasi Kependudukan - KIA</t>
  </si>
  <si>
    <t>Online</t>
  </si>
  <si>
    <t>Tayang TV</t>
  </si>
  <si>
    <t>Java Satu</t>
  </si>
  <si>
    <t>Jawa Timur.com</t>
  </si>
  <si>
    <t>Fajar Post</t>
  </si>
  <si>
    <t>Era Publik.com</t>
  </si>
  <si>
    <t>Metro Terkini</t>
  </si>
  <si>
    <t>Corong Rakyat</t>
  </si>
  <si>
    <t>Inspirator.com</t>
  </si>
  <si>
    <t>Berita Metro</t>
  </si>
  <si>
    <t>Gempur News</t>
  </si>
  <si>
    <t>Aspirasi Publik</t>
  </si>
  <si>
    <t>Trans'9</t>
  </si>
  <si>
    <t>Majalah Detik</t>
  </si>
  <si>
    <t>Pontas.id</t>
  </si>
  <si>
    <t>Global Nusantara</t>
  </si>
  <si>
    <t>RMOL Jatim Republik Merdeka</t>
  </si>
  <si>
    <t>Bisnis Indonesia</t>
  </si>
  <si>
    <t>Suara Media Nasional</t>
  </si>
  <si>
    <t>Suksesi Nasional</t>
  </si>
  <si>
    <t>Sekilas Media</t>
  </si>
  <si>
    <t>Pelopor Wiratama</t>
  </si>
  <si>
    <t>Warta 9.com</t>
  </si>
  <si>
    <t>Inews TV</t>
  </si>
  <si>
    <t>Pojok Kiri</t>
  </si>
  <si>
    <t>Alamat Kantor</t>
  </si>
  <si>
    <t>-</t>
  </si>
  <si>
    <t>Aplikasi Integrasi Mesin Fingerprint dengan Presensi</t>
  </si>
  <si>
    <t>Surat Warga</t>
  </si>
  <si>
    <t xml:space="preserve">E-LAPOR </t>
  </si>
  <si>
    <t xml:space="preserve">Surat Warga </t>
  </si>
  <si>
    <t xml:space="preserve">Kecamatan </t>
  </si>
  <si>
    <t xml:space="preserve">Bulan </t>
  </si>
  <si>
    <t>Nama Perangkat Daerah</t>
  </si>
  <si>
    <t xml:space="preserve">Kecepatan Akses Internet </t>
  </si>
  <si>
    <t xml:space="preserve">Operator Penyedia </t>
  </si>
  <si>
    <t xml:space="preserve">Terhubung Fixed Broadband 
(Ya / Tidak ) </t>
  </si>
  <si>
    <t xml:space="preserve">Cetak </t>
  </si>
  <si>
    <t>Nama Media</t>
  </si>
  <si>
    <t>Kategori Pemohon</t>
  </si>
  <si>
    <t>Individu</t>
  </si>
  <si>
    <t>Badan Hukum</t>
  </si>
  <si>
    <t>Instansi Pemerintah</t>
  </si>
  <si>
    <t>Lembaga Pendidikan</t>
  </si>
  <si>
    <t>Kelompok Orang</t>
  </si>
  <si>
    <t>Lain Lain</t>
  </si>
  <si>
    <t>A</t>
  </si>
  <si>
    <t>Dinas</t>
  </si>
  <si>
    <t>Badan</t>
  </si>
  <si>
    <t>Bagian Adm. Sumber Daya Alam</t>
  </si>
  <si>
    <t xml:space="preserve">Bagian Tata Pemerintahan </t>
  </si>
  <si>
    <t>Bagian Hukum</t>
  </si>
  <si>
    <t>Bagian Adm. Perekonomian</t>
  </si>
  <si>
    <t>Bagian Adm. Kerjasama</t>
  </si>
  <si>
    <t>Bagian Pengadaan Barang/Jasa</t>
  </si>
  <si>
    <t>Bagian Umum</t>
  </si>
  <si>
    <t>Bagian Tata Usaha</t>
  </si>
  <si>
    <t>Bagian Hubungan Masyarakat &amp; Protokol</t>
  </si>
  <si>
    <t xml:space="preserve"> Bagian Organisasi</t>
  </si>
  <si>
    <t>Bagian Adm. Kemasyarakatan dan Pembinaan Mental</t>
  </si>
  <si>
    <t>Bagian Adm. Kesejahteraan Rakyat</t>
  </si>
  <si>
    <t>B</t>
  </si>
  <si>
    <t>Bagian</t>
  </si>
  <si>
    <t>Badan Kepegawaian dan Pengembangan SDM</t>
  </si>
  <si>
    <t>Badan Perencanaan dan Pembangunan Daerah</t>
  </si>
  <si>
    <t>Badan Penelitian dan Pengembangan Daerah</t>
  </si>
  <si>
    <t>Badan Kesatuan Bangsa dan Politik</t>
  </si>
  <si>
    <t>Badan Penanggulangan Bencana Daerah</t>
  </si>
  <si>
    <t>Badan Pendapatan Daerah</t>
  </si>
  <si>
    <t>Badan Keuangan dan Aset Daerah</t>
  </si>
  <si>
    <t>C</t>
  </si>
  <si>
    <t>Dinas Pemuda dan Olah Raga</t>
  </si>
  <si>
    <t>Dinas Kesehatan</t>
  </si>
  <si>
    <t>Dinas Sosial</t>
  </si>
  <si>
    <t>Dinas Tenaga Kerja</t>
  </si>
  <si>
    <t>Dinas Perhubungan</t>
  </si>
  <si>
    <t>Dinas Kependudukan dan Pencatatan Sipil</t>
  </si>
  <si>
    <t>Dinas Pariwisata dan Kebudayaan</t>
  </si>
  <si>
    <t>Dinas PU Bina Marga</t>
  </si>
  <si>
    <t>Dinas PU Sumber Daya Air</t>
  </si>
  <si>
    <t>Dinas Perumahan, Kawasan Permukiman dan Cipta Karya</t>
  </si>
  <si>
    <t>Dinas Perindustrian dan Perdagangan</t>
  </si>
  <si>
    <t>Dinas Koperasi dan Usaha Mikro</t>
  </si>
  <si>
    <t>Dinas Tanaman Pangan, Holtikulturan dan Perkebunan</t>
  </si>
  <si>
    <t>Dinas Komunikasi dan Informasi</t>
  </si>
  <si>
    <t>Dinas Perikanan</t>
  </si>
  <si>
    <t>Dinas Ketahanan Pangan</t>
  </si>
  <si>
    <t>Dinas Peternakan dan Kesehatan Hewan</t>
  </si>
  <si>
    <t>Dinas Pemberdayaan Masyarakat dan Desa</t>
  </si>
  <si>
    <t>Dinas Perpustakaan dan Kearsipan</t>
  </si>
  <si>
    <t>Dinas Lingkungan Hidup</t>
  </si>
  <si>
    <t>Dinas Pertanahan</t>
  </si>
  <si>
    <t>Dinas Penanaman Modal dan Pelayanan Terpadu Satu Pintu</t>
  </si>
  <si>
    <t>D</t>
  </si>
  <si>
    <t>Organisasi Lain</t>
  </si>
  <si>
    <t>Inspektorat</t>
  </si>
  <si>
    <t>RSUD Lawang</t>
  </si>
  <si>
    <t>RSUD Kanjuruhan</t>
  </si>
  <si>
    <t>SAT POL PP</t>
  </si>
  <si>
    <t>PERUMDA TIRTA KANJURUHAN</t>
  </si>
  <si>
    <t>PD. Jasa Yasa</t>
  </si>
  <si>
    <t>Sekretariat DPRD</t>
  </si>
  <si>
    <t>BPR Arta Kanjuruhan</t>
  </si>
  <si>
    <t>E</t>
  </si>
  <si>
    <t>Kecamatan</t>
  </si>
  <si>
    <t xml:space="preserve">Turen </t>
  </si>
  <si>
    <t xml:space="preserve">Tumpang </t>
  </si>
  <si>
    <t xml:space="preserve">Ngajum </t>
  </si>
  <si>
    <t xml:space="preserve">Kasembon </t>
  </si>
  <si>
    <t xml:space="preserve">Wonosari </t>
  </si>
  <si>
    <t>Malang,               2020</t>
  </si>
  <si>
    <t>Bupati</t>
  </si>
  <si>
    <t>F</t>
  </si>
  <si>
    <t>Unit Kerja</t>
  </si>
  <si>
    <t xml:space="preserve">Tipe Pengunjung </t>
  </si>
  <si>
    <t>Persentase</t>
  </si>
  <si>
    <t xml:space="preserve">Negara </t>
  </si>
  <si>
    <t xml:space="preserve">Persentase </t>
  </si>
  <si>
    <t xml:space="preserve">Durasi </t>
  </si>
  <si>
    <t>Jenis Perangkat</t>
  </si>
  <si>
    <t>Aplikasi</t>
  </si>
  <si>
    <t>Updating dan Integrasi Aplikasi Presensi Elektronik</t>
  </si>
  <si>
    <t>Updating Website Desa</t>
  </si>
  <si>
    <t>Aplikasi Siskeudes</t>
  </si>
  <si>
    <t>Aplikasi Surat Warga Android</t>
  </si>
  <si>
    <t>Afederasi.com</t>
  </si>
  <si>
    <t>BeritaAntara.com</t>
  </si>
  <si>
    <t>Beritabersatu.com</t>
  </si>
  <si>
    <t>Beritanasional.id</t>
  </si>
  <si>
    <t>Detik Majalah</t>
  </si>
  <si>
    <t>Dimensi news - online</t>
  </si>
  <si>
    <t>Gajayana TV</t>
  </si>
  <si>
    <t>Gopos.id</t>
  </si>
  <si>
    <t>Harian Bhirawa</t>
  </si>
  <si>
    <t>Harian Surya</t>
  </si>
  <si>
    <t>Klikwarta.com</t>
  </si>
  <si>
    <t>Kupaskasus.com</t>
  </si>
  <si>
    <t>Memontum.com</t>
  </si>
  <si>
    <t>New Malang Pos</t>
  </si>
  <si>
    <t>Nusadaily.com</t>
  </si>
  <si>
    <t>Pelitaekspres.com</t>
  </si>
  <si>
    <t>Radar Malang</t>
  </si>
  <si>
    <t>Radio Elfara FM</t>
  </si>
  <si>
    <t>Rakyatterkini.com</t>
  </si>
  <si>
    <t>Realita.co</t>
  </si>
  <si>
    <t>Realitakini.com</t>
  </si>
  <si>
    <t>Reportaseinvestigasi.com</t>
  </si>
  <si>
    <t>Siagaonline</t>
  </si>
  <si>
    <t>Sidakpost online</t>
  </si>
  <si>
    <t>SKM Optimis</t>
  </si>
  <si>
    <t>SKU Media Rakyat</t>
  </si>
  <si>
    <t>SKU Petisi</t>
  </si>
  <si>
    <t>Suarajatimpost.com</t>
  </si>
  <si>
    <t>Surabayapost.id</t>
  </si>
  <si>
    <t>Tribunsatu.com</t>
  </si>
  <si>
    <t>Tugumalang.id</t>
  </si>
  <si>
    <t>UBTV Malang</t>
  </si>
  <si>
    <t>Wartaprima.com</t>
  </si>
  <si>
    <t xml:space="preserve">Website milik pemerintah daerah (340 pengunjung website) </t>
  </si>
  <si>
    <t>Radar Nasional</t>
  </si>
  <si>
    <t xml:space="preserve">Network </t>
  </si>
  <si>
    <t xml:space="preserve">Devices Mobile </t>
  </si>
  <si>
    <t>Indeks Kepuasan Masyarakat (IKM)</t>
  </si>
  <si>
    <t>Layanan Telepon Seluler :  Jumlah Desa Terlayani, Jumlah Desa Belum Terlanyani,  Jumlah BTS, Jumlah Provider</t>
  </si>
  <si>
    <t xml:space="preserve">Layanan Telepon Kabel : Jumlah Jaringan Telepon Tersedia, </t>
  </si>
  <si>
    <t>Layanan Telepon Kabel : Jumlah Jaringan Terpasang antara  lain :  1) Jumlah Sambungan Rumah Tangga, 2) Jumlah Sambungan Perkantoran, 3) Jumlah Sambungan Swasta/Dunia Usaha, 4) Jumlah Telepon Umum Koin, 5) Jumlah Telepon Umum Kartu,  6) Jumlah Warung Telepon</t>
  </si>
  <si>
    <t>Layanan Internet :  Jumlah Desa Terlayani dan  Jumlah Desa Belum Terlanyani</t>
  </si>
  <si>
    <t>Jumlah Kantor Pos, Jumlah Kantor Pos Pembantu, Jumlah Desa Terlayani Pos Keliling</t>
  </si>
  <si>
    <t xml:space="preserve">Jumlah Stasiun Radio : Jumlah Stasiun Radio Pemerintah dan Jumlah Stasiun Radio Swasta </t>
  </si>
  <si>
    <t>Jumlah Kecamatan Terlayani Stasiun Radio dan Jumlah Kecamatan Belum Terlayani Stasiun Radio</t>
  </si>
  <si>
    <t>Jumlah Stasiun Televisi Pemerintah dan  Jumlah Stasiun Televisi Swasta</t>
  </si>
  <si>
    <t>Jumlah Kecamatan Terlayani  Stasiun Televisi dan Jumlah Kecamatan Belum Terlayani Stasiun Televisi</t>
  </si>
  <si>
    <t xml:space="preserve">Jumlah Kecamatan Terlayani Surat Kabar Nasional dan Jumlah Kecamatan Belum Terlanyani Surat Kabar Nasional </t>
  </si>
  <si>
    <t xml:space="preserve">Jumlah Kecamatan Terlayani Surat Kabar Lokal dan Jumlah Kecamatan Belum Terlanyani Surat Kabar Lokal </t>
  </si>
  <si>
    <t>PERMINTAAN DATA BARU TAHUN 2021</t>
  </si>
  <si>
    <t>Lampiran  Surat Ketua KPU Kabupaten Malang</t>
  </si>
  <si>
    <t>Nomor      :  39/TIK.02/3507/2022</t>
  </si>
  <si>
    <t>Tanggal     :  8 Februari 2022</t>
  </si>
  <si>
    <t>PENDATAAN  KETERSEDIAAN JARINGAN TELEKOMUNIKASI/INTERNET
DI WILAYAH KABUPATEN MALANG
SEBAGAI  PERSIAPAN PEMILIHAN SERENTAK TAHUN 2024</t>
  </si>
  <si>
    <t>KETERANGAN/LAIN-LAIN</t>
  </si>
  <si>
    <t>AMPELGADING</t>
  </si>
  <si>
    <t>Lebakharjo</t>
  </si>
  <si>
    <t>Wirotaman</t>
  </si>
  <si>
    <t>Tamanasri</t>
  </si>
  <si>
    <t>Tirtomarto</t>
  </si>
  <si>
    <t>Purwoharjo</t>
  </si>
  <si>
    <t xml:space="preserve"> √</t>
  </si>
  <si>
    <t>Sidorenggo</t>
  </si>
  <si>
    <t>Tirtomoyo</t>
  </si>
  <si>
    <t>Argoyuwono</t>
  </si>
  <si>
    <t>Mulyoasri</t>
  </si>
  <si>
    <t>Tawangagung</t>
  </si>
  <si>
    <t>Simojayan</t>
  </si>
  <si>
    <t>Tamansari</t>
  </si>
  <si>
    <t>Sonowangi</t>
  </si>
  <si>
    <t>BANTUR</t>
  </si>
  <si>
    <t>Rejosari</t>
  </si>
  <si>
    <t>Wonorejo</t>
  </si>
  <si>
    <t>Srigonco</t>
  </si>
  <si>
    <t>Sumberbening</t>
  </si>
  <si>
    <t>Bandungrejo</t>
  </si>
  <si>
    <t>Pringgondani</t>
  </si>
  <si>
    <t>Rejoyoso</t>
  </si>
  <si>
    <t>Karangsari</t>
  </si>
  <si>
    <t>BULULAWANG</t>
  </si>
  <si>
    <t>Sudimoro</t>
  </si>
  <si>
    <t>Kasri</t>
  </si>
  <si>
    <t>Bakalan</t>
  </si>
  <si>
    <t>Krebet</t>
  </si>
  <si>
    <t>Gading</t>
  </si>
  <si>
    <t>Sukonolo</t>
  </si>
  <si>
    <t>Lumbangsari</t>
  </si>
  <si>
    <t>Wandanpuro</t>
  </si>
  <si>
    <t>Sempalwadak</t>
  </si>
  <si>
    <t>KrebetSenggrong</t>
  </si>
  <si>
    <t>Kuwolu</t>
  </si>
  <si>
    <t>Pringu</t>
  </si>
  <si>
    <t>DAMPIT</t>
  </si>
  <si>
    <t>Sukodono</t>
  </si>
  <si>
    <t>Sumbersuko</t>
  </si>
  <si>
    <t>Srimulyo</t>
  </si>
  <si>
    <t>Baturetno</t>
  </si>
  <si>
    <t>Bumirejo</t>
  </si>
  <si>
    <t>Amadanom</t>
  </si>
  <si>
    <t>Majangtengah</t>
  </si>
  <si>
    <t>Rembun</t>
  </si>
  <si>
    <t>Pojok</t>
  </si>
  <si>
    <t>Jambangan</t>
  </si>
  <si>
    <t>Kel. Dampit</t>
  </si>
  <si>
    <t>DAU</t>
  </si>
  <si>
    <t>Kucur</t>
  </si>
  <si>
    <t>Kalisongo</t>
  </si>
  <si>
    <t>Karangwidoro</t>
  </si>
  <si>
    <t>Petungsewu</t>
  </si>
  <si>
    <t>Selorejo</t>
  </si>
  <si>
    <t>Tegalweru</t>
  </si>
  <si>
    <t>Landungsari</t>
  </si>
  <si>
    <t>Mulyoagung</t>
  </si>
  <si>
    <t>Gadingkulon</t>
  </si>
  <si>
    <t>Sumbersekar</t>
  </si>
  <si>
    <t>DONOMULYO</t>
  </si>
  <si>
    <t>Tulungrejo</t>
  </si>
  <si>
    <t>Banjarejo</t>
  </si>
  <si>
    <t>Kedungsalam</t>
  </si>
  <si>
    <t>Tlogosari</t>
  </si>
  <si>
    <t>Tempursari</t>
  </si>
  <si>
    <t>Purworejo</t>
  </si>
  <si>
    <t>Sumberoto</t>
  </si>
  <si>
    <t>Mentaraman</t>
  </si>
  <si>
    <t>Purwodadi</t>
  </si>
  <si>
    <t>GEDANGAN</t>
  </si>
  <si>
    <t>Sidodadi</t>
  </si>
  <si>
    <t>Gajahrejo</t>
  </si>
  <si>
    <t>Sindurejo</t>
  </si>
  <si>
    <t>Segaran</t>
  </si>
  <si>
    <t>Sumberejo</t>
  </si>
  <si>
    <t>Tumpakrejo</t>
  </si>
  <si>
    <t>Girimulyo</t>
  </si>
  <si>
    <t>GONDANGLEGI</t>
  </si>
  <si>
    <t>Putatkidul</t>
  </si>
  <si>
    <t>Gondanglegi Kulon</t>
  </si>
  <si>
    <t>Sukosari</t>
  </si>
  <si>
    <t>Gondanglegi Wetan</t>
  </si>
  <si>
    <t>Sukorejo</t>
  </si>
  <si>
    <t>Bulupitu</t>
  </si>
  <si>
    <t>Panggungrejo</t>
  </si>
  <si>
    <t>Ganjaran</t>
  </si>
  <si>
    <t>Putat Lor</t>
  </si>
  <si>
    <t>Urek-urek</t>
  </si>
  <si>
    <t>Putukrejo</t>
  </si>
  <si>
    <t>Sumberjaya</t>
  </si>
  <si>
    <t>Sepanjang</t>
  </si>
  <si>
    <t>JABUNG</t>
  </si>
  <si>
    <t>Taji</t>
  </si>
  <si>
    <t>Ngadirejo</t>
  </si>
  <si>
    <t>Kenongo</t>
  </si>
  <si>
    <t>Sidorejo</t>
  </si>
  <si>
    <t>Sukopuro</t>
  </si>
  <si>
    <t>Pandansari Lor</t>
  </si>
  <si>
    <t>Sidomulyo</t>
  </si>
  <si>
    <t>Gadingkembar</t>
  </si>
  <si>
    <t>Argosari</t>
  </si>
  <si>
    <t>Kemantren</t>
  </si>
  <si>
    <t>Sukolilo</t>
  </si>
  <si>
    <t>Gunungjati</t>
  </si>
  <si>
    <t>Slamparejo</t>
  </si>
  <si>
    <t>Kemiri</t>
  </si>
  <si>
    <t>KALIPARE</t>
  </si>
  <si>
    <t>Sumberpetung</t>
  </si>
  <si>
    <t>Sukowilangun</t>
  </si>
  <si>
    <t>Arjosari</t>
  </si>
  <si>
    <t>Kalirejo</t>
  </si>
  <si>
    <t>Arjowilangun</t>
  </si>
  <si>
    <t>Kaliasri</t>
  </si>
  <si>
    <t>KARANGPLOSO</t>
  </si>
  <si>
    <t>Tegalgondo</t>
  </si>
  <si>
    <t>Kepuharjo</t>
  </si>
  <si>
    <t>Ngenep</t>
  </si>
  <si>
    <t>Ngijo</t>
  </si>
  <si>
    <t>Ampeldento</t>
  </si>
  <si>
    <t>Girimoyo</t>
  </si>
  <si>
    <t>Bocek</t>
  </si>
  <si>
    <t>Donowarih</t>
  </si>
  <si>
    <t>Tawangargo</t>
  </si>
  <si>
    <t>KASEMBON</t>
  </si>
  <si>
    <t>Pondokagung</t>
  </si>
  <si>
    <t>Bayem</t>
  </si>
  <si>
    <t>Pait</t>
  </si>
  <si>
    <t>Wonoagung</t>
  </si>
  <si>
    <t>KEPANJEN</t>
  </si>
  <si>
    <t>Sengguruh</t>
  </si>
  <si>
    <t>Mangunrejo</t>
  </si>
  <si>
    <t>Jenggolo</t>
  </si>
  <si>
    <t>Kedungpedaringan</t>
  </si>
  <si>
    <t>Tegalsari</t>
  </si>
  <si>
    <t>Talangagung</t>
  </si>
  <si>
    <t>Dilem</t>
  </si>
  <si>
    <t>Sukoraharjo</t>
  </si>
  <si>
    <t>Curungrejo</t>
  </si>
  <si>
    <t>Jatirejoso</t>
  </si>
  <si>
    <t>Ngadilangkung</t>
  </si>
  <si>
    <t>Mojosari</t>
  </si>
  <si>
    <t>Kel.Panarukan</t>
  </si>
  <si>
    <t>Kel.Ardirejo</t>
  </si>
  <si>
    <t>Kel.Kepanjen</t>
  </si>
  <si>
    <t>Kel. Cempokomulyo</t>
  </si>
  <si>
    <t>KROMENGAN</t>
  </si>
  <si>
    <t>Slorok</t>
  </si>
  <si>
    <t>Jatikerto</t>
  </si>
  <si>
    <t>Peniwen</t>
  </si>
  <si>
    <t>Jambuwer</t>
  </si>
  <si>
    <t>Karangrejo</t>
  </si>
  <si>
    <t>LAWANG</t>
  </si>
  <si>
    <t>Sidoluhur</t>
  </si>
  <si>
    <t>Srigading</t>
  </si>
  <si>
    <t>Bedali</t>
  </si>
  <si>
    <t>Mulyoarjo</t>
  </si>
  <si>
    <t>Sumberngepoh</t>
  </si>
  <si>
    <t>Sumberporong</t>
  </si>
  <si>
    <t>Turirejo</t>
  </si>
  <si>
    <t>Ketindan</t>
  </si>
  <si>
    <t>Kel.Kalirejo</t>
  </si>
  <si>
    <t>Kel. Lawang</t>
  </si>
  <si>
    <t>NGAJUM</t>
  </si>
  <si>
    <t>Palaan</t>
  </si>
  <si>
    <t>Ngasem</t>
  </si>
  <si>
    <t>Banjarsari</t>
  </si>
  <si>
    <t>Kranggan</t>
  </si>
  <si>
    <t>Kesamben</t>
  </si>
  <si>
    <t>Babadan</t>
  </si>
  <si>
    <t>Balesari</t>
  </si>
  <si>
    <t>Maguan</t>
  </si>
  <si>
    <t>NGANTANG</t>
  </si>
  <si>
    <t>Pagersari</t>
  </si>
  <si>
    <t>Ngantru</t>
  </si>
  <si>
    <t>Banturejo</t>
  </si>
  <si>
    <t>Pandansari</t>
  </si>
  <si>
    <t>Mulyorejo</t>
  </si>
  <si>
    <t>Sumberagung</t>
  </si>
  <si>
    <t>Kaumrejo</t>
  </si>
  <si>
    <t>Waturejo</t>
  </si>
  <si>
    <t>Jombok</t>
  </si>
  <si>
    <t>PAGAK</t>
  </si>
  <si>
    <t>Pandanrejo</t>
  </si>
  <si>
    <t>Sumberkerto</t>
  </si>
  <si>
    <t>Sempol</t>
  </si>
  <si>
    <t>Tlogorejo</t>
  </si>
  <si>
    <t>Gampingan</t>
  </si>
  <si>
    <t>PAGELARAN</t>
  </si>
  <si>
    <t>Clumprit</t>
  </si>
  <si>
    <t>Suwaru</t>
  </si>
  <si>
    <t>Kademangan</t>
  </si>
  <si>
    <t>Balearjo</t>
  </si>
  <si>
    <t>Kanigoro</t>
  </si>
  <si>
    <t>Brongkal</t>
  </si>
  <si>
    <t>karangsuko</t>
  </si>
  <si>
    <t>PAKIS</t>
  </si>
  <si>
    <t>Kedungrejo</t>
  </si>
  <si>
    <t>Pucangsono</t>
  </si>
  <si>
    <t>Sukoanyar</t>
  </si>
  <si>
    <t>Sumberpasir</t>
  </si>
  <si>
    <t>Pakiskembar</t>
  </si>
  <si>
    <t>Sumberkradenan</t>
  </si>
  <si>
    <t>Sekarpuro</t>
  </si>
  <si>
    <t>Mangliawan</t>
  </si>
  <si>
    <t>Saptorenggo</t>
  </si>
  <si>
    <t>Asrikaton</t>
  </si>
  <si>
    <t>Bunut Wetan</t>
  </si>
  <si>
    <t>Pakisjajar</t>
  </si>
  <si>
    <t>PAKISAJI</t>
  </si>
  <si>
    <t>Permanu</t>
  </si>
  <si>
    <t>Karangpandan</t>
  </si>
  <si>
    <t>Glanggang</t>
  </si>
  <si>
    <t>Wonokerso</t>
  </si>
  <si>
    <t>Karangduren</t>
  </si>
  <si>
    <t>Sutojayan</t>
  </si>
  <si>
    <t>Jatisari</t>
  </si>
  <si>
    <t>Wadung</t>
  </si>
  <si>
    <t>Genengan</t>
  </si>
  <si>
    <t>Kendalpayak</t>
  </si>
  <si>
    <t>Kebonagung</t>
  </si>
  <si>
    <t>PONCOKUSUMO</t>
  </si>
  <si>
    <t>Dawuhan</t>
  </si>
  <si>
    <t>pandansari</t>
  </si>
  <si>
    <t>Ngadireso</t>
  </si>
  <si>
    <t>Karangnongko</t>
  </si>
  <si>
    <t>Karanganyar</t>
  </si>
  <si>
    <t>Jambesari</t>
  </si>
  <si>
    <t>Ngebruk</t>
  </si>
  <si>
    <t>Pajaran</t>
  </si>
  <si>
    <t>Argosuko</t>
  </si>
  <si>
    <t>Wonomulyo</t>
  </si>
  <si>
    <t>Belung</t>
  </si>
  <si>
    <t>Wringinanom</t>
  </si>
  <si>
    <t>Poncokusomo</t>
  </si>
  <si>
    <t>Gubugklakah</t>
  </si>
  <si>
    <t>Ngadas</t>
  </si>
  <si>
    <t>PUJON</t>
  </si>
  <si>
    <t>Bendosari</t>
  </si>
  <si>
    <t>Sukomulyo</t>
  </si>
  <si>
    <t>Pujon Kidul</t>
  </si>
  <si>
    <t>Pandesari</t>
  </si>
  <si>
    <t>Pujon Lor</t>
  </si>
  <si>
    <t>Ngroto</t>
  </si>
  <si>
    <t>Ngabab</t>
  </si>
  <si>
    <t>Tawangsari</t>
  </si>
  <si>
    <t>Madiredo</t>
  </si>
  <si>
    <t>Wiyurejo</t>
  </si>
  <si>
    <t>SINGOSARI</t>
  </si>
  <si>
    <t>Dengkol</t>
  </si>
  <si>
    <t>Watugede</t>
  </si>
  <si>
    <t>Banjararum</t>
  </si>
  <si>
    <t>Tunjungtirto</t>
  </si>
  <si>
    <t>Langlang</t>
  </si>
  <si>
    <t>Purwoasri</t>
  </si>
  <si>
    <t>Klampok</t>
  </si>
  <si>
    <t>Gunungrejo</t>
  </si>
  <si>
    <t>Tamanharjo</t>
  </si>
  <si>
    <t>Toyomarto</t>
  </si>
  <si>
    <t>Randuagung</t>
  </si>
  <si>
    <t>Kel.Pagentan</t>
  </si>
  <si>
    <t>Kel. Losari</t>
  </si>
  <si>
    <t>Kel.Candirenggo</t>
  </si>
  <si>
    <t>SUMBERMANJING WETAN</t>
  </si>
  <si>
    <t>Tambakasri</t>
  </si>
  <si>
    <t>Tegalrejo</t>
  </si>
  <si>
    <t>Sekarbanyu</t>
  </si>
  <si>
    <t>Klepu</t>
  </si>
  <si>
    <t>Ringinkembar</t>
  </si>
  <si>
    <t>Kedungbanteng</t>
  </si>
  <si>
    <t>Argotirto</t>
  </si>
  <si>
    <t>Hargokuncaran</t>
  </si>
  <si>
    <t>Ringinsari</t>
  </si>
  <si>
    <t>Druju</t>
  </si>
  <si>
    <t>Tambakrejo</t>
  </si>
  <si>
    <t>Sidoasri</t>
  </si>
  <si>
    <t>SUMBERPUCUNG</t>
  </si>
  <si>
    <t>Karangkates</t>
  </si>
  <si>
    <t>Jatiguwi</t>
  </si>
  <si>
    <t>Ngebrug</t>
  </si>
  <si>
    <t>Sambigede</t>
  </si>
  <si>
    <t>Senggreng</t>
  </si>
  <si>
    <t>Ternyang</t>
  </si>
  <si>
    <t>TAJINAN</t>
  </si>
  <si>
    <t>Gunungsari</t>
  </si>
  <si>
    <t>Gunungronggo</t>
  </si>
  <si>
    <t>Purwosekar</t>
  </si>
  <si>
    <t>Ngawonggo</t>
  </si>
  <si>
    <t>Pandanmulyo</t>
  </si>
  <si>
    <t>Randugading</t>
  </si>
  <si>
    <t>Jambearjo</t>
  </si>
  <si>
    <t>Tangkilsari</t>
  </si>
  <si>
    <t>TIRTOYUDO</t>
  </si>
  <si>
    <t>Pujiharjo</t>
  </si>
  <si>
    <t>Sumbertangkil</t>
  </si>
  <si>
    <t>Kepatihan</t>
  </si>
  <si>
    <t>Jogomulyan</t>
  </si>
  <si>
    <t>Tamankuncaran</t>
  </si>
  <si>
    <t>Gadungsari</t>
  </si>
  <si>
    <t>Tamansatriyan</t>
  </si>
  <si>
    <t>TUMPANG</t>
  </si>
  <si>
    <t>Ngingit</t>
  </si>
  <si>
    <t>Kidal</t>
  </si>
  <si>
    <t>Kambingan</t>
  </si>
  <si>
    <t>Pandanajeng</t>
  </si>
  <si>
    <t>Pulungdowo</t>
  </si>
  <si>
    <t>Bokor</t>
  </si>
  <si>
    <t>Slamet</t>
  </si>
  <si>
    <t>Wringinsongo</t>
  </si>
  <si>
    <t>Jeru</t>
  </si>
  <si>
    <t>Malangsuko</t>
  </si>
  <si>
    <t>Tulusbesar</t>
  </si>
  <si>
    <t>Duwet</t>
  </si>
  <si>
    <t>Benjor</t>
  </si>
  <si>
    <t>Duwet Krajan</t>
  </si>
  <si>
    <t>TUREN</t>
  </si>
  <si>
    <t>Tawangrejeni</t>
  </si>
  <si>
    <t>Kemulan</t>
  </si>
  <si>
    <t>Sawahan</t>
  </si>
  <si>
    <t>Undaan</t>
  </si>
  <si>
    <t>Gedokkulon</t>
  </si>
  <si>
    <t>Gedokwetan</t>
  </si>
  <si>
    <t>Talok</t>
  </si>
  <si>
    <t>Tanggung</t>
  </si>
  <si>
    <t>Pagedangan</t>
  </si>
  <si>
    <t>Sanankerto</t>
  </si>
  <si>
    <t>Sananrejo</t>
  </si>
  <si>
    <t>Kedok</t>
  </si>
  <si>
    <t>Tumpukrenteng</t>
  </si>
  <si>
    <t>Talangsuko</t>
  </si>
  <si>
    <t>WAGIR</t>
  </si>
  <si>
    <t>Mendalanwangi</t>
  </si>
  <si>
    <t>Sitirejo</t>
  </si>
  <si>
    <t>Parangargo</t>
  </si>
  <si>
    <t>Gondowangi</t>
  </si>
  <si>
    <t>Sukodadi</t>
  </si>
  <si>
    <t>Sidorahayu</t>
  </si>
  <si>
    <t>Jedong</t>
  </si>
  <si>
    <t>Dalisodo</t>
  </si>
  <si>
    <t>Pandanlandung</t>
  </si>
  <si>
    <t>WAJAK</t>
  </si>
  <si>
    <t>Sumberputih</t>
  </si>
  <si>
    <t>Wonoayu</t>
  </si>
  <si>
    <t>Bambang</t>
  </si>
  <si>
    <t>Bringin</t>
  </si>
  <si>
    <t>Dadapan</t>
  </si>
  <si>
    <t>Patokpicis</t>
  </si>
  <si>
    <t>Blayu</t>
  </si>
  <si>
    <t>Codo</t>
  </si>
  <si>
    <t>Kidangbang</t>
  </si>
  <si>
    <t>Ngembal</t>
  </si>
  <si>
    <t>WONOSARI</t>
  </si>
  <si>
    <t>REKAP DATA KETERSEDIAAN JARINGAN TELEKOMUNIKASI/INTERNET</t>
  </si>
  <si>
    <t>DATA WILAYAH</t>
  </si>
  <si>
    <t>JUMLAH KECAMATAN</t>
  </si>
  <si>
    <t>JUMLAH DESA/KELURAHAN</t>
  </si>
  <si>
    <t>Malang Post DI's Way</t>
  </si>
  <si>
    <t>Memo X</t>
  </si>
  <si>
    <t>Memorandum</t>
  </si>
  <si>
    <t>Lentera Indonesia</t>
  </si>
  <si>
    <t>Koran Dor</t>
  </si>
  <si>
    <t>Swara Nasional</t>
  </si>
  <si>
    <t>Lumbung-berita</t>
  </si>
  <si>
    <t>Indonewsdaily</t>
  </si>
  <si>
    <t>Media Pelopor</t>
  </si>
  <si>
    <t>Majalah bhayangkara</t>
  </si>
  <si>
    <t>Batu TV</t>
  </si>
  <si>
    <t>Radio Kalimaya FM</t>
  </si>
  <si>
    <t>Radio 101.3 MFM</t>
  </si>
  <si>
    <t>Radio City Guide 911 FM</t>
  </si>
  <si>
    <t>Radio Senaputra Fm</t>
  </si>
  <si>
    <t>Malangtimes.com</t>
  </si>
  <si>
    <t>Javasatu.com</t>
  </si>
  <si>
    <t>Tabloidjawatimur.com</t>
  </si>
  <si>
    <t>Timesindonesia.co.id</t>
  </si>
  <si>
    <t>Sigap88.co</t>
  </si>
  <si>
    <t>Sekilasmedia.com</t>
  </si>
  <si>
    <t>Metropolis.co.id</t>
  </si>
  <si>
    <t>Kupasonline.com</t>
  </si>
  <si>
    <t>Suryapagi.com</t>
  </si>
  <si>
    <t>Rilis.id</t>
  </si>
  <si>
    <t>investigasinews.co</t>
  </si>
  <si>
    <t>Kontrasindependent.com</t>
  </si>
  <si>
    <t>Laraspostonline.com</t>
  </si>
  <si>
    <t>Bidiknasional.com</t>
  </si>
  <si>
    <t>Satukanal.com</t>
  </si>
  <si>
    <t>Exposeindonesia</t>
  </si>
  <si>
    <t>Malangpagi.com</t>
  </si>
  <si>
    <t>Metro7.co.id</t>
  </si>
  <si>
    <t>Faktamalang.com</t>
  </si>
  <si>
    <t>Dailypost.id</t>
  </si>
  <si>
    <t>Hariansiber.com</t>
  </si>
  <si>
    <t>Tktnews.net</t>
  </si>
  <si>
    <t>Faktapublik.com</t>
  </si>
  <si>
    <t>Bacamalang.com</t>
  </si>
  <si>
    <t>Pilarpos.co.id</t>
  </si>
  <si>
    <t>Filesatu.co.id</t>
  </si>
  <si>
    <t>Malangpost.id</t>
  </si>
  <si>
    <t>Mediaciber.com</t>
  </si>
  <si>
    <t>Updating Aplikasi Presensi</t>
  </si>
  <si>
    <t>Updating Aplikasi Sisumaker</t>
  </si>
  <si>
    <t>Aplikasi e-government</t>
  </si>
  <si>
    <t>Updating Aplikasi Surat Warga</t>
  </si>
  <si>
    <t>2019-2021</t>
  </si>
  <si>
    <t>Kuat</t>
  </si>
  <si>
    <t>Lemah</t>
  </si>
  <si>
    <t>Tidak Ada</t>
  </si>
  <si>
    <t>Nama Desa / Kelurahan</t>
  </si>
  <si>
    <t>Data Jaringan Telekomunikasi / Internet</t>
  </si>
  <si>
    <t xml:space="preserve">SP4N-LAPOR </t>
  </si>
  <si>
    <t>2018-2022</t>
  </si>
  <si>
    <t>PERMINTAAN DATA BARU TAHUN 2022</t>
  </si>
  <si>
    <t>35.07.124.1 Jumlah Kunjungan Website Resmi Kabupaten Malang Setiap Bulan</t>
  </si>
  <si>
    <t xml:space="preserve">35.07.124.2 Jumlah Pengunjung Website Resmi Kabupaten Malang Berdasarkan Kebiasaan </t>
  </si>
  <si>
    <t>35.07.124.3 Pengunjung Website Resmi Kabupaten Malang Berdasarkan Negara</t>
  </si>
  <si>
    <t xml:space="preserve">35.07.124.4 Jumlah Pengunjung Website Resmi Kab. Malang Berdasarkan Durasi Berkunjung </t>
  </si>
  <si>
    <t xml:space="preserve">35.07.124.5 Jumlah Pengunjung Website Resmi Kab. Malang Berdasarkan Browser </t>
  </si>
  <si>
    <t xml:space="preserve">35.07.124.6 Jumlah Pengunjung Website Resmi Kabupaten Malang Berdasarkan Network </t>
  </si>
  <si>
    <t>35.07.124.7 Jumlah Pengunjung Website Resmi Kabupaten Malang Berdasarkan Jenis Perangkat</t>
  </si>
  <si>
    <t xml:space="preserve">35.07.124.8 Jumlah Pengunjung Website Resmi Kabupaten Malang Berdasarkan Devices Mobile </t>
  </si>
  <si>
    <t>35.07.124.9 Jumlah Laporan Pengaduan Masuk Setiap Bulan</t>
  </si>
  <si>
    <t>35.07.124.10 Banyaknya Laporan Pengaduan Masuk Menurut Unit Kerja di Kabupaten Malang</t>
  </si>
  <si>
    <t>35.07.124.11 Banyaknya Pemohon Informasi melalui PPID tiap Bulan ke Pemerintah Kabupaten Malang</t>
  </si>
  <si>
    <t>35.07.124.12 Banyaknya Pemohon Informasi melalui PPID Menurut Kategori Pemohon ke Pemerintah Kabupaten Malang</t>
  </si>
  <si>
    <t>35.07.124.13 DATA JUMLAH SURAT/BERITA YANG MASUK E-MAIL PERSANDIAN SETIAP BULAN DI KABUPATEN MALANG</t>
  </si>
  <si>
    <t xml:space="preserve">35.07.124.14 Data Aplikasi yang Terselesaikan di Kabupaten Malang </t>
  </si>
  <si>
    <t xml:space="preserve">35.07.124.15 Banyaknya Tower Setiap Kecamatan di Kabupaten Malang </t>
  </si>
  <si>
    <t>35.07.124.16 KANTOR PERANGKAT DAERAH DI KABUPATEN MALANG YANG TERHUBUNG AKSES INTERNET FIXED BROADBAND</t>
  </si>
  <si>
    <t>35.07.124.17 KANTOR KECAMATAN YANG TERHUBUNG AKSES INTERNET FIXED BROADBAND</t>
  </si>
  <si>
    <t>35.07.124.18 RUMAH SAKIT/PUSKESMAS YANG TERHUBUNG AKSES INTERNET FIXED BROADBAND</t>
  </si>
  <si>
    <t xml:space="preserve">35.07.124.19 Jumlah Pemberitaan oleh Dinas Komunikasi dan Informatika Kabupaten Malang (Kerjasama dengan media)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</si>
</sst>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#,##0_ ;\-#,##0\ "/>
    <numFmt numFmtId="168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</patternFill>
    </fill>
    <fill>
      <patternFill patternType="solid">
        <fgColor rgb="FFF69546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8" fillId="0" borderId="0"/>
  </cellStyleXfs>
  <cellXfs count="19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top"/>
    </xf>
    <xf numFmtId="0" fontId="6" fillId="0" borderId="0" xfId="0" applyFont="1" applyBorder="1"/>
    <xf numFmtId="0" fontId="6" fillId="0" borderId="1" xfId="0" applyFont="1" applyBorder="1"/>
    <xf numFmtId="17" fontId="6" fillId="0" borderId="0" xfId="0" applyNumberFormat="1" applyFo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/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3" fontId="6" fillId="0" borderId="0" xfId="1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6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/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67" fontId="6" fillId="0" borderId="0" xfId="1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/>
    <xf numFmtId="167" fontId="6" fillId="0" borderId="0" xfId="1" quotePrefix="1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7" fontId="6" fillId="0" borderId="3" xfId="1" applyNumberFormat="1" applyFont="1" applyBorder="1" applyAlignment="1">
      <alignment horizontal="center" vertical="center"/>
    </xf>
    <xf numFmtId="167" fontId="6" fillId="0" borderId="0" xfId="0" applyNumberFormat="1" applyFont="1" applyBorder="1"/>
    <xf numFmtId="167" fontId="6" fillId="0" borderId="2" xfId="0" applyNumberFormat="1" applyFont="1" applyBorder="1"/>
    <xf numFmtId="167" fontId="6" fillId="0" borderId="0" xfId="1" applyNumberFormat="1" applyFont="1" applyBorder="1" applyAlignment="1">
      <alignment horizontal="center" vertical="center" wrapText="1"/>
    </xf>
    <xf numFmtId="168" fontId="6" fillId="0" borderId="0" xfId="1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7" fontId="6" fillId="0" borderId="3" xfId="1" applyNumberFormat="1" applyFont="1" applyBorder="1" applyAlignment="1">
      <alignment horizontal="center" vertical="center" wrapText="1"/>
    </xf>
    <xf numFmtId="168" fontId="6" fillId="0" borderId="3" xfId="1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vertical="center" wrapText="1"/>
    </xf>
    <xf numFmtId="167" fontId="6" fillId="0" borderId="2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7" fontId="6" fillId="0" borderId="1" xfId="0" applyNumberFormat="1" applyFont="1" applyBorder="1"/>
    <xf numFmtId="10" fontId="6" fillId="0" borderId="0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10" fontId="6" fillId="0" borderId="3" xfId="0" applyNumberFormat="1" applyFont="1" applyBorder="1" applyAlignment="1">
      <alignment horizontal="center" vertical="center"/>
    </xf>
    <xf numFmtId="0" fontId="6" fillId="0" borderId="0" xfId="0" quotePrefix="1" applyFont="1" applyBorder="1" applyAlignment="1">
      <alignment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0" fontId="6" fillId="0" borderId="0" xfId="2" applyNumberFormat="1" applyFont="1" applyBorder="1" applyAlignment="1">
      <alignment horizontal="center" vertical="center" wrapText="1"/>
    </xf>
    <xf numFmtId="10" fontId="6" fillId="0" borderId="0" xfId="2" applyNumberFormat="1" applyFont="1" applyBorder="1" applyAlignment="1">
      <alignment horizontal="center" vertical="center"/>
    </xf>
    <xf numFmtId="3" fontId="6" fillId="0" borderId="0" xfId="2" applyNumberFormat="1" applyFont="1" applyBorder="1" applyAlignment="1">
      <alignment horizontal="center" vertical="center"/>
    </xf>
    <xf numFmtId="167" fontId="6" fillId="0" borderId="0" xfId="1" quotePrefix="1" applyNumberFormat="1" applyFont="1" applyBorder="1" applyAlignment="1">
      <alignment horizontal="center" vertical="center" wrapText="1"/>
    </xf>
    <xf numFmtId="3" fontId="6" fillId="0" borderId="0" xfId="2" quotePrefix="1" applyNumberFormat="1" applyFont="1" applyBorder="1" applyAlignment="1">
      <alignment horizontal="center" vertical="center"/>
    </xf>
    <xf numFmtId="10" fontId="6" fillId="0" borderId="0" xfId="2" quotePrefix="1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9" fontId="6" fillId="0" borderId="0" xfId="1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9" fontId="7" fillId="0" borderId="1" xfId="1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1" fontId="7" fillId="0" borderId="0" xfId="1" applyFont="1" applyBorder="1" applyAlignment="1">
      <alignment wrapText="1"/>
    </xf>
    <xf numFmtId="41" fontId="6" fillId="0" borderId="0" xfId="1" applyFont="1" applyBorder="1"/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34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34" applyFont="1" applyAlignment="1">
      <alignment horizontal="center" vertical="center"/>
    </xf>
    <xf numFmtId="0" fontId="12" fillId="0" borderId="0" xfId="34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/>
    </xf>
    <xf numFmtId="0" fontId="11" fillId="0" borderId="0" xfId="34" applyFont="1" applyFill="1" applyBorder="1" applyAlignment="1">
      <alignment horizontal="left"/>
    </xf>
    <xf numFmtId="0" fontId="11" fillId="0" borderId="0" xfId="34" applyFont="1" applyFill="1" applyBorder="1" applyAlignment="1">
      <alignment horizontal="center" vertical="center"/>
    </xf>
    <xf numFmtId="0" fontId="13" fillId="0" borderId="0" xfId="34" applyFont="1" applyFill="1" applyBorder="1" applyAlignment="1">
      <alignment horizontal="left"/>
    </xf>
    <xf numFmtId="0" fontId="12" fillId="0" borderId="0" xfId="34" applyFont="1" applyFill="1" applyBorder="1" applyAlignment="1">
      <alignment horizontal="left"/>
    </xf>
    <xf numFmtId="0" fontId="11" fillId="0" borderId="0" xfId="34" applyFont="1" applyFill="1" applyBorder="1" applyAlignment="1"/>
    <xf numFmtId="0" fontId="12" fillId="0" borderId="0" xfId="34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justify" vertical="center" wrapText="1"/>
    </xf>
    <xf numFmtId="0" fontId="11" fillId="0" borderId="0" xfId="35" applyFont="1"/>
    <xf numFmtId="0" fontId="11" fillId="0" borderId="0" xfId="35" applyFont="1" applyBorder="1" applyAlignment="1">
      <alignment horizontal="center" vertical="top" wrapText="1"/>
    </xf>
    <xf numFmtId="0" fontId="11" fillId="0" borderId="0" xfId="35" applyFont="1" applyBorder="1" applyAlignment="1">
      <alignment horizontal="center" vertical="top" wrapText="1"/>
    </xf>
    <xf numFmtId="0" fontId="14" fillId="4" borderId="1" xfId="35" applyFont="1" applyFill="1" applyBorder="1" applyAlignment="1">
      <alignment horizontal="center" vertical="center" wrapText="1"/>
    </xf>
    <xf numFmtId="0" fontId="11" fillId="0" borderId="4" xfId="35" applyFont="1" applyBorder="1" applyAlignment="1">
      <alignment horizontal="center" vertical="center" wrapText="1"/>
    </xf>
    <xf numFmtId="0" fontId="14" fillId="4" borderId="1" xfId="35" applyFont="1" applyFill="1" applyBorder="1" applyAlignment="1">
      <alignment horizontal="center" vertical="center"/>
    </xf>
    <xf numFmtId="0" fontId="14" fillId="4" borderId="1" xfId="35" applyFont="1" applyFill="1" applyBorder="1" applyAlignment="1">
      <alignment horizontal="center" vertical="center"/>
    </xf>
    <xf numFmtId="0" fontId="11" fillId="0" borderId="4" xfId="35" applyFont="1" applyBorder="1" applyAlignment="1">
      <alignment horizontal="center" vertical="center"/>
    </xf>
    <xf numFmtId="1" fontId="14" fillId="6" borderId="1" xfId="35" applyNumberFormat="1" applyFont="1" applyFill="1" applyBorder="1" applyAlignment="1">
      <alignment horizontal="center" vertical="top"/>
    </xf>
    <xf numFmtId="1" fontId="14" fillId="6" borderId="4" xfId="35" applyNumberFormat="1" applyFont="1" applyFill="1" applyBorder="1" applyAlignment="1">
      <alignment horizontal="center" vertical="top"/>
    </xf>
    <xf numFmtId="1" fontId="11" fillId="0" borderId="0" xfId="35" applyNumberFormat="1" applyFont="1" applyBorder="1" applyAlignment="1">
      <alignment horizontal="center" vertical="top"/>
    </xf>
    <xf numFmtId="0" fontId="11" fillId="0" borderId="0" xfId="35" applyFont="1" applyBorder="1" applyAlignment="1">
      <alignment horizontal="left" vertical="top"/>
    </xf>
    <xf numFmtId="0" fontId="11" fillId="0" borderId="0" xfId="35" applyFont="1" applyBorder="1" applyAlignment="1">
      <alignment horizontal="center" vertical="top"/>
    </xf>
    <xf numFmtId="0" fontId="12" fillId="0" borderId="0" xfId="35" applyFont="1" applyBorder="1" applyAlignment="1">
      <alignment vertical="center"/>
    </xf>
    <xf numFmtId="0" fontId="11" fillId="0" borderId="4" xfId="35" applyFont="1" applyBorder="1" applyAlignment="1">
      <alignment horizontal="left" vertical="top"/>
    </xf>
    <xf numFmtId="0" fontId="11" fillId="7" borderId="0" xfId="35" applyFont="1" applyFill="1" applyBorder="1" applyAlignment="1">
      <alignment horizontal="left" vertical="top"/>
    </xf>
    <xf numFmtId="0" fontId="11" fillId="7" borderId="4" xfId="35" applyFont="1" applyFill="1" applyBorder="1" applyAlignment="1">
      <alignment horizontal="left" vertical="top"/>
    </xf>
    <xf numFmtId="0" fontId="11" fillId="0" borderId="0" xfId="35" applyFont="1" applyBorder="1" applyAlignment="1">
      <alignment vertical="center"/>
    </xf>
    <xf numFmtId="0" fontId="12" fillId="8" borderId="0" xfId="35" applyFont="1" applyFill="1" applyBorder="1" applyAlignment="1">
      <alignment vertical="center"/>
    </xf>
    <xf numFmtId="0" fontId="11" fillId="8" borderId="0" xfId="35" applyFont="1" applyFill="1" applyBorder="1" applyAlignment="1">
      <alignment vertical="center"/>
    </xf>
    <xf numFmtId="0" fontId="12" fillId="0" borderId="0" xfId="35" applyFont="1" applyFill="1" applyBorder="1" applyAlignment="1">
      <alignment vertical="center"/>
    </xf>
    <xf numFmtId="0" fontId="11" fillId="0" borderId="3" xfId="35" applyFont="1" applyBorder="1" applyAlignment="1">
      <alignment horizontal="left" vertical="top"/>
    </xf>
    <xf numFmtId="1" fontId="11" fillId="0" borderId="3" xfId="35" applyNumberFormat="1" applyFont="1" applyBorder="1" applyAlignment="1">
      <alignment horizontal="center" vertical="top"/>
    </xf>
    <xf numFmtId="0" fontId="11" fillId="0" borderId="0" xfId="35" applyFont="1" applyBorder="1" applyAlignment="1">
      <alignment horizontal="center" vertical="top"/>
    </xf>
    <xf numFmtId="0" fontId="11" fillId="0" borderId="5" xfId="35" applyFont="1" applyBorder="1" applyAlignment="1">
      <alignment horizontal="left" vertical="top"/>
    </xf>
    <xf numFmtId="0" fontId="11" fillId="0" borderId="6" xfId="35" applyFont="1" applyBorder="1" applyAlignment="1">
      <alignment horizontal="center" vertical="top"/>
    </xf>
    <xf numFmtId="0" fontId="11" fillId="0" borderId="4" xfId="35" applyFont="1" applyBorder="1" applyAlignment="1">
      <alignment horizontal="center" vertical="top"/>
    </xf>
    <xf numFmtId="0" fontId="11" fillId="0" borderId="5" xfId="35" applyFont="1" applyBorder="1" applyAlignment="1">
      <alignment horizontal="center" vertical="top"/>
    </xf>
    <xf numFmtId="1" fontId="11" fillId="0" borderId="5" xfId="35" applyNumberFormat="1" applyFont="1" applyBorder="1" applyAlignment="1">
      <alignment horizontal="center" vertical="top"/>
    </xf>
  </cellXfs>
  <cellStyles count="36">
    <cellStyle name="Comma [0]" xfId="1" builtinId="6"/>
    <cellStyle name="Comma [0] 2" xfId="15"/>
    <cellStyle name="Comma [0] 3" xfId="16"/>
    <cellStyle name="Comma [0] 4" xfId="17"/>
    <cellStyle name="Comma 10" xfId="18"/>
    <cellStyle name="Comma 11" xfId="19"/>
    <cellStyle name="Comma 12" xfId="20"/>
    <cellStyle name="Comma 13" xfId="21"/>
    <cellStyle name="Comma 14" xfId="22"/>
    <cellStyle name="Comma 15" xfId="23"/>
    <cellStyle name="Comma 2" xfId="24"/>
    <cellStyle name="Comma 3" xfId="25"/>
    <cellStyle name="Comma 4" xfId="26"/>
    <cellStyle name="Comma 5" xfId="27"/>
    <cellStyle name="Comma 6" xfId="28"/>
    <cellStyle name="Comma 7" xfId="29"/>
    <cellStyle name="Comma 8" xfId="30"/>
    <cellStyle name="Comma 9" xfId="31"/>
    <cellStyle name="Normal" xfId="0" builtinId="0"/>
    <cellStyle name="Normal 10" xfId="11"/>
    <cellStyle name="Normal 11" xfId="12"/>
    <cellStyle name="Normal 12" xfId="14"/>
    <cellStyle name="Normal 13" xfId="34"/>
    <cellStyle name="Normal 14" xfId="35"/>
    <cellStyle name="Normal 2" xfId="3"/>
    <cellStyle name="Normal 2 2" xfId="10"/>
    <cellStyle name="Normal 2 2 2" xfId="13"/>
    <cellStyle name="Normal 2 3" xfId="32"/>
    <cellStyle name="Normal 3" xfId="6"/>
    <cellStyle name="Normal 4" xfId="33"/>
    <cellStyle name="Normal 5" xfId="4"/>
    <cellStyle name="Normal 6" xfId="5"/>
    <cellStyle name="Normal 7" xfId="7"/>
    <cellStyle name="Normal 8" xfId="9"/>
    <cellStyle name="Normal 9" xfId="8"/>
    <cellStyle name="Percent" xfId="2" builtinId="5"/>
  </cellStyles>
  <dxfs count="0"/>
  <tableStyles count="0" defaultTableStyle="TableStyleMedium2" defaultPivotStyle="PivotStyleLight16"/>
  <colors>
    <mruColors>
      <color rgb="FFFF6600"/>
      <color rgb="FFD1C3D1"/>
      <color rgb="FFF0E6E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Jumlah Kunjungan Website Resmi Kabupaten Malang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'35.07.124.1'!$B$3:$F$3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'35.07.124.1'!$B$16:$F$16</c:f>
              <c:numCache>
                <c:formatCode>#,##0</c:formatCode>
                <c:ptCount val="5"/>
                <c:pt idx="0">
                  <c:v>758571</c:v>
                </c:pt>
                <c:pt idx="1">
                  <c:v>618339</c:v>
                </c:pt>
                <c:pt idx="2">
                  <c:v>302405</c:v>
                </c:pt>
                <c:pt idx="3">
                  <c:v>427381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86-494B-9799-9C84F91759F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-1244540656"/>
        <c:axId val="-1246356992"/>
      </c:lineChart>
      <c:catAx>
        <c:axId val="-124454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6356992"/>
        <c:crosses val="autoZero"/>
        <c:auto val="1"/>
        <c:lblAlgn val="ctr"/>
        <c:lblOffset val="100"/>
        <c:noMultiLvlLbl val="0"/>
      </c:catAx>
      <c:valAx>
        <c:axId val="-12463569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24454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Jumlah Pengunjung Website Resmi Kabupaten Malang Berdasarkan Kebiasaan Tahun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pattFill prst="pct5">
              <a:fgClr>
                <a:schemeClr val="accent6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explosion val="1"/>
          <c:dPt>
            <c:idx val="0"/>
            <c:bubble3D val="0"/>
            <c:spPr>
              <a:pattFill prst="pct80">
                <a:fgClr>
                  <a:srgbClr val="7030A0"/>
                </a:fgClr>
                <a:bgClr>
                  <a:schemeClr val="bg1"/>
                </a:bgClr>
              </a:patt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98E-4253-B91D-6E55C66014BC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6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98E-4253-B91D-6E55C66014BC}"/>
              </c:ext>
            </c:extLst>
          </c:dPt>
          <c:dLbls>
            <c:dLbl>
              <c:idx val="0"/>
              <c:layout>
                <c:manualLayout>
                  <c:x val="7.8793088363954503E-2"/>
                  <c:y val="0.117412146398366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98E-4253-B91D-6E55C66014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454024496937883"/>
                  <c:y val="-0.1873162729658792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98E-4253-B91D-6E55C66014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'35.07.124.2'!$A$5:$A$6</c:f>
              <c:strCache>
                <c:ptCount val="2"/>
                <c:pt idx="0">
                  <c:v>Pengunjung Lama</c:v>
                </c:pt>
                <c:pt idx="1">
                  <c:v>Pengunjung Baru</c:v>
                </c:pt>
              </c:strCache>
            </c:strRef>
          </c:cat>
          <c:val>
            <c:numRef>
              <c:f>'35.07.124.2'!$K$5:$K$6</c:f>
              <c:numCache>
                <c:formatCode>0%</c:formatCode>
                <c:ptCount val="2"/>
                <c:pt idx="0">
                  <c:v>0.16687199207866074</c:v>
                </c:pt>
                <c:pt idx="1">
                  <c:v>0.83312800792133923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8E-4253-B91D-6E55C66014B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Pengunjung Website Resmi Kabupaten Malang Berdasarkan Negara Taun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69-449C-B22D-6694244BEA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69-449C-B22D-6694244BEA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469-449C-B22D-6694244BEA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469-449C-B22D-6694244BEA1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469-449C-B22D-6694244BEA1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469-449C-B22D-6694244BEA1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469-449C-B22D-6694244BEA1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469-449C-B22D-6694244BEA17}"/>
              </c:ext>
            </c:extLst>
          </c:dPt>
          <c:dLbls>
            <c:dLbl>
              <c:idx val="0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spc="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272481406355645E-2"/>
                  <c:y val="0.1593968496479633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spc="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69-449C-B22D-6694244BEA1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1135902636916852E-3"/>
                  <c:y val="-2.5848137780750843E-2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spc="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69-449C-B22D-6694244BEA1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567951318458417E-2"/>
                  <c:y val="8.6160459269169348E-2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spc="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469-449C-B22D-6694244BEA1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931710615280605E-2"/>
                  <c:y val="-0.10339255112300322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spc="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469-449C-B22D-6694244BEA1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711291413116971"/>
                  <c:y val="0.24986533188059118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spc="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469-449C-B22D-6694244BEA1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220419202163624E-2"/>
                  <c:y val="-0.1593968496479633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spc="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469-449C-B22D-6694244BEA1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7849898580121698"/>
                  <c:y val="-6.4620344451877032E-2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spc="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469-449C-B22D-6694244BEA1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spc="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('35.07.124.3'!$A$5:$A$6,'35.07.124.3'!$A$9:$A$10,'35.07.124.3'!$A$12,'35.07.124.3'!$A$14:$A$15,'35.07.124.3'!$A$17)</c:f>
              <c:strCache>
                <c:ptCount val="8"/>
                <c:pt idx="0">
                  <c:v>Indonesia</c:v>
                </c:pt>
                <c:pt idx="1">
                  <c:v>USA</c:v>
                </c:pt>
                <c:pt idx="2">
                  <c:v>Singapura</c:v>
                </c:pt>
                <c:pt idx="3">
                  <c:v>China</c:v>
                </c:pt>
                <c:pt idx="4">
                  <c:v>Malaysia</c:v>
                </c:pt>
                <c:pt idx="5">
                  <c:v>Jerman</c:v>
                </c:pt>
                <c:pt idx="6">
                  <c:v>Hongkong</c:v>
                </c:pt>
                <c:pt idx="7">
                  <c:v>Lainnya</c:v>
                </c:pt>
              </c:strCache>
            </c:strRef>
          </c:cat>
          <c:val>
            <c:numRef>
              <c:f>('35.07.124.3'!$K$5:$K$6,'35.07.124.3'!$K$9:$K$10,'35.07.124.3'!$K$12,'35.07.124.3'!$K$14:$K$15,'35.07.124.3'!$K$17)</c:f>
              <c:numCache>
                <c:formatCode>0.00%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469-449C-B22D-6694244BEA1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Jumlah Laporan Pengaduan Masuk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'35.07.124.9'!$H$42</c:f>
              <c:strCache>
                <c:ptCount val="1"/>
                <c:pt idx="0">
                  <c:v>2019</c:v>
                </c:pt>
              </c:strCache>
            </c:strRef>
          </c:tx>
          <c:spPr>
            <a:pattFill prst="trellis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'35.07.124.9'!$I$41:$J$41</c:f>
              <c:strCache>
                <c:ptCount val="2"/>
                <c:pt idx="0">
                  <c:v>Surat Warga </c:v>
                </c:pt>
                <c:pt idx="1">
                  <c:v>SP4N-LAPOR </c:v>
                </c:pt>
              </c:strCache>
            </c:strRef>
          </c:cat>
          <c:val>
            <c:numRef>
              <c:f>'35.07.124.9'!$I$42:$J$42</c:f>
              <c:numCache>
                <c:formatCode>General</c:formatCode>
                <c:ptCount val="2"/>
                <c:pt idx="0">
                  <c:v>50</c:v>
                </c:pt>
                <c:pt idx="1">
                  <c:v>368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0-DEE6-496C-B361-EF1A7B5507A9}"/>
            </c:ext>
          </c:extLst>
        </c:ser>
        <c:ser>
          <c:idx val="1"/>
          <c:order val="1"/>
          <c:tx>
            <c:strRef>
              <c:f>'35.07.124.9'!$H$43</c:f>
              <c:strCache>
                <c:ptCount val="1"/>
                <c:pt idx="0">
                  <c:v>2020</c:v>
                </c:pt>
              </c:strCache>
            </c:strRef>
          </c:tx>
          <c:spPr>
            <a:pattFill prst="wdDnDiag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'35.07.124.9'!$I$41:$J$41</c:f>
              <c:strCache>
                <c:ptCount val="2"/>
                <c:pt idx="0">
                  <c:v>Surat Warga </c:v>
                </c:pt>
                <c:pt idx="1">
                  <c:v>SP4N-LAPOR </c:v>
                </c:pt>
              </c:strCache>
            </c:strRef>
          </c:cat>
          <c:val>
            <c:numRef>
              <c:f>'35.07.124.9'!$I$43:$J$43</c:f>
              <c:numCache>
                <c:formatCode>General</c:formatCode>
                <c:ptCount val="2"/>
                <c:pt idx="0">
                  <c:v>33</c:v>
                </c:pt>
                <c:pt idx="1">
                  <c:v>383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DEE6-496C-B361-EF1A7B5507A9}"/>
            </c:ext>
          </c:extLst>
        </c:ser>
        <c:ser>
          <c:idx val="2"/>
          <c:order val="2"/>
          <c:tx>
            <c:strRef>
              <c:f>'35.07.124.9'!$H$44</c:f>
              <c:strCache>
                <c:ptCount val="1"/>
                <c:pt idx="0">
                  <c:v>2021</c:v>
                </c:pt>
              </c:strCache>
            </c:strRef>
          </c:tx>
          <c:spPr>
            <a:pattFill prst="pct90">
              <a:fgClr>
                <a:srgbClr val="7030A0"/>
              </a:fgClr>
              <a:bgClr>
                <a:schemeClr val="bg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solidFill>
                <a:srgbClr val="D1C3D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'35.07.124.9'!$I$41:$J$41</c:f>
              <c:strCache>
                <c:ptCount val="2"/>
                <c:pt idx="0">
                  <c:v>Surat Warga </c:v>
                </c:pt>
                <c:pt idx="1">
                  <c:v>SP4N-LAPOR </c:v>
                </c:pt>
              </c:strCache>
            </c:strRef>
          </c:cat>
          <c:val>
            <c:numRef>
              <c:f>'35.07.124.9'!$I$44:$J$44</c:f>
              <c:numCache>
                <c:formatCode>General</c:formatCode>
                <c:ptCount val="2"/>
                <c:pt idx="0">
                  <c:v>60</c:v>
                </c:pt>
                <c:pt idx="1">
                  <c:v>226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2-DEE6-496C-B361-EF1A7B5507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064684768"/>
        <c:axId val="-1064690208"/>
        <c:axId val="0"/>
      </c:bar3DChart>
      <c:catAx>
        <c:axId val="-106468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1064690208"/>
        <c:crosses val="autoZero"/>
        <c:auto val="1"/>
        <c:lblAlgn val="ctr"/>
        <c:lblOffset val="100"/>
        <c:noMultiLvlLbl val="0"/>
      </c:catAx>
      <c:valAx>
        <c:axId val="-1064690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06468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Banyaknya Tower di Kabupaten Malang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4">
                  <a:lumMod val="60000"/>
                  <a:lumOff val="40000"/>
                </a:schemeClr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'35.07.124.15'!$C$3:$G$3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'35.07.124.15'!$C$37:$G$37</c:f>
              <c:numCache>
                <c:formatCode>General</c:formatCode>
                <c:ptCount val="2"/>
                <c:pt idx="0">
                  <c:v>555</c:v>
                </c:pt>
                <c:pt idx="1">
                  <c:v>590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C48-4D0D-A687-8481F258874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064685312"/>
        <c:axId val="-1064694016"/>
      </c:lineChart>
      <c:catAx>
        <c:axId val="-10646853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FFC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1064694016"/>
        <c:crosses val="autoZero"/>
        <c:auto val="1"/>
        <c:lblAlgn val="ctr"/>
        <c:lblOffset val="100"/>
        <c:noMultiLvlLbl val="0"/>
      </c:catAx>
      <c:valAx>
        <c:axId val="-10646940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06468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b="1"/>
              <a:t>Jumlah Pemberitaan oleh Dinas Komunikasi dan Informatika Kabupaten Malang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'35.07.124.19'!$K$171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'35.07.124.19'!$L$170:$N$170</c:f>
              <c:strCache>
                <c:ptCount val="3"/>
                <c:pt idx="0">
                  <c:v>Cetak </c:v>
                </c:pt>
                <c:pt idx="1">
                  <c:v>Online</c:v>
                </c:pt>
                <c:pt idx="2">
                  <c:v>Tayang TV</c:v>
                </c:pt>
              </c:strCache>
            </c:strRef>
          </c:cat>
          <c:val>
            <c:numRef>
              <c:f>'35.07.124.19'!$L$171:$N$171</c:f>
              <c:numCache>
                <c:formatCode>General</c:formatCode>
                <c:ptCount val="3"/>
                <c:pt idx="0">
                  <c:v>76</c:v>
                </c:pt>
                <c:pt idx="1">
                  <c:v>81</c:v>
                </c:pt>
                <c:pt idx="2">
                  <c:v>423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0-32AA-4576-AB36-C33F4BFB05DE}"/>
            </c:ext>
          </c:extLst>
        </c:ser>
        <c:ser>
          <c:idx val="1"/>
          <c:order val="1"/>
          <c:tx>
            <c:strRef>
              <c:f>'35.07.124.19'!$K$172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'35.07.124.19'!$L$170:$N$170</c:f>
              <c:strCache>
                <c:ptCount val="3"/>
                <c:pt idx="0">
                  <c:v>Cetak </c:v>
                </c:pt>
                <c:pt idx="1">
                  <c:v>Online</c:v>
                </c:pt>
                <c:pt idx="2">
                  <c:v>Tayang TV</c:v>
                </c:pt>
              </c:strCache>
            </c:strRef>
          </c:cat>
          <c:val>
            <c:numRef>
              <c:f>'35.07.124.19'!$L$172:$N$172</c:f>
              <c:numCache>
                <c:formatCode>General</c:formatCode>
                <c:ptCount val="3"/>
                <c:pt idx="0">
                  <c:v>223</c:v>
                </c:pt>
                <c:pt idx="1">
                  <c:v>201</c:v>
                </c:pt>
                <c:pt idx="2">
                  <c:v>2331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32AA-4576-AB36-C33F4BFB05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064692384"/>
        <c:axId val="-1064687488"/>
        <c:axId val="0"/>
      </c:bar3DChart>
      <c:catAx>
        <c:axId val="-106469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1064687488"/>
        <c:crosses val="autoZero"/>
        <c:auto val="1"/>
        <c:lblAlgn val="ctr"/>
        <c:lblOffset val="100"/>
        <c:noMultiLvlLbl val="0"/>
      </c:catAx>
      <c:valAx>
        <c:axId val="-10646874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06469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295275</xdr:rowOff>
    </xdr:from>
    <xdr:to>
      <xdr:col>18</xdr:col>
      <xdr:colOff>390525</xdr:colOff>
      <xdr:row>9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067425" y="295275"/>
          <a:ext cx="7096125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Kunjungan Website Resmi Kabupaten Malang setiap Bulan</a:t>
          </a:r>
        </a:p>
        <a:p>
          <a:r>
            <a:rPr lang="en-US" sz="1100"/>
            <a:t>2. Identifikasi Penyelenggara		: Dinas Komunikasi dan Informatika Kabupaten</a:t>
          </a:r>
          <a:r>
            <a:rPr lang="en-US" sz="1100" baseline="0"/>
            <a:t> Malang</a:t>
          </a:r>
          <a:endParaRPr lang="en-US" sz="1100"/>
        </a:p>
        <a:p>
          <a:r>
            <a:rPr lang="en-US" sz="1100"/>
            <a:t>3. Tujuan Pelaksanaan		: Mengetahui banyaknya jumlah kunjungan website resmi Kabupaten Malang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</xdr:col>
      <xdr:colOff>619125</xdr:colOff>
      <xdr:row>45</xdr:row>
      <xdr:rowOff>138112</xdr:rowOff>
    </xdr:from>
    <xdr:to>
      <xdr:col>8</xdr:col>
      <xdr:colOff>581025</xdr:colOff>
      <xdr:row>60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10</xdr:row>
      <xdr:rowOff>57149</xdr:rowOff>
    </xdr:from>
    <xdr:to>
      <xdr:col>18</xdr:col>
      <xdr:colOff>381000</xdr:colOff>
      <xdr:row>21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6057900" y="2762249"/>
          <a:ext cx="7096125" cy="2486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Kunjungan Website Resmi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Kunjungan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Website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banyaknya kunjungan ke website resmi milik Pemerintah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Selama website aktif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7</xdr:col>
      <xdr:colOff>9525</xdr:colOff>
      <xdr:row>22</xdr:row>
      <xdr:rowOff>180974</xdr:rowOff>
    </xdr:from>
    <xdr:to>
      <xdr:col>18</xdr:col>
      <xdr:colOff>400050</xdr:colOff>
      <xdr:row>38</xdr:row>
      <xdr:rowOff>95250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6076950" y="5457824"/>
          <a:ext cx="7096125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33</xdr:row>
      <xdr:rowOff>102762</xdr:rowOff>
    </xdr:from>
    <xdr:to>
      <xdr:col>29</xdr:col>
      <xdr:colOff>201769</xdr:colOff>
      <xdr:row>52</xdr:row>
      <xdr:rowOff>126508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11791950" y="583681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29</xdr:col>
      <xdr:colOff>182719</xdr:colOff>
      <xdr:row>14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/>
      </xdr:nvSpPr>
      <xdr:spPr>
        <a:xfrm>
          <a:off x="12163425" y="704850"/>
          <a:ext cx="6888319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Jumlah Laporan</a:t>
          </a:r>
          <a:r>
            <a:rPr lang="en-US" sz="1100" baseline="0"/>
            <a:t> Pengaduan menurut Unit Kerja di Kabupaten Malang</a:t>
          </a:r>
          <a:endParaRPr lang="en-US" sz="1100" i="1"/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18</xdr:col>
      <xdr:colOff>9525</xdr:colOff>
      <xdr:row>14</xdr:row>
      <xdr:rowOff>103030</xdr:rowOff>
    </xdr:from>
    <xdr:to>
      <xdr:col>29</xdr:col>
      <xdr:colOff>192244</xdr:colOff>
      <xdr:row>31</xdr:row>
      <xdr:rowOff>142875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 txBox="1"/>
      </xdr:nvSpPr>
      <xdr:spPr>
        <a:xfrm>
          <a:off x="12172950" y="2941480"/>
          <a:ext cx="6888319" cy="2630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Laporan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Pengaduan menurut Unit Kerja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Laporan</a:t>
          </a:r>
          <a:r>
            <a:rPr lang="en-US" sz="1100" baseline="0"/>
            <a:t> Pengaduan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laporan pengaduan yang masuk berdasarkan unit kerja yang terdapat di Kabupaten Malang meliputi Surat Warga dan E-Lapor  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Surat Warga, Jumlah E-Lapor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Laporan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Pengaduan di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20</xdr:row>
      <xdr:rowOff>168380</xdr:rowOff>
    </xdr:from>
    <xdr:to>
      <xdr:col>19</xdr:col>
      <xdr:colOff>155203</xdr:colOff>
      <xdr:row>35</xdr:row>
      <xdr:rowOff>137584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/>
      </xdr:nvSpPr>
      <xdr:spPr>
        <a:xfrm>
          <a:off x="5302250" y="5036713"/>
          <a:ext cx="6907370" cy="28267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8</xdr:col>
      <xdr:colOff>10583</xdr:colOff>
      <xdr:row>0</xdr:row>
      <xdr:rowOff>148166</xdr:rowOff>
    </xdr:from>
    <xdr:to>
      <xdr:col>19</xdr:col>
      <xdr:colOff>146736</xdr:colOff>
      <xdr:row>8</xdr:row>
      <xdr:rowOff>10583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/>
      </xdr:nvSpPr>
      <xdr:spPr>
        <a:xfrm>
          <a:off x="5312833" y="148166"/>
          <a:ext cx="6888320" cy="2021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Jumlah Pem</a:t>
          </a:r>
          <a:r>
            <a:rPr lang="en-US" sz="1100" baseline="0"/>
            <a:t>ohon Informasi melalui PPID tiap Bulan ke Pemerintah Kabupaten Malang</a:t>
          </a:r>
          <a:endParaRPr lang="en-US" sz="1100" i="1"/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242359</xdr:colOff>
      <xdr:row>8</xdr:row>
      <xdr:rowOff>130548</xdr:rowOff>
    </xdr:from>
    <xdr:to>
      <xdr:col>19</xdr:col>
      <xdr:colOff>135095</xdr:colOff>
      <xdr:row>20</xdr:row>
      <xdr:rowOff>51860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 txBox="1"/>
      </xdr:nvSpPr>
      <xdr:spPr>
        <a:xfrm>
          <a:off x="5301192" y="2289548"/>
          <a:ext cx="6888320" cy="2630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ohon Informasi melalui PPID tiap Bula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Pemohon Informasi</a:t>
          </a:r>
        </a:p>
        <a:p>
          <a:r>
            <a:rPr lang="en-US" sz="1100"/>
            <a:t>5.</a:t>
          </a:r>
          <a:r>
            <a:rPr lang="en-US" sz="1100" baseline="0"/>
            <a:t> Definisi			: Jumlah pemohon informasi melalui PPID (P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ejabat Pengelola Informasi dan Dokumentasi</a:t>
          </a:r>
          <a:r>
            <a:rPr lang="en-US" sz="1100" baseline="0"/>
            <a:t>) pada tiap bulan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Pemohon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Pemohon Informasi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Pemohon Informasi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 Pemerintai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21</xdr:row>
      <xdr:rowOff>93237</xdr:rowOff>
    </xdr:from>
    <xdr:to>
      <xdr:col>19</xdr:col>
      <xdr:colOff>211294</xdr:colOff>
      <xdr:row>36</xdr:row>
      <xdr:rowOff>155083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 txBox="1"/>
      </xdr:nvSpPr>
      <xdr:spPr>
        <a:xfrm>
          <a:off x="5495925" y="533198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8</xdr:col>
      <xdr:colOff>0</xdr:colOff>
      <xdr:row>0</xdr:row>
      <xdr:rowOff>276225</xdr:rowOff>
    </xdr:from>
    <xdr:to>
      <xdr:col>19</xdr:col>
      <xdr:colOff>182719</xdr:colOff>
      <xdr:row>8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5838825" y="276225"/>
          <a:ext cx="6888319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Jumlah Pem</a:t>
          </a:r>
          <a:r>
            <a:rPr lang="en-US" sz="1100" baseline="0"/>
            <a:t>ohon Informasi melalui PPID Menurut Kategori  Pemohon ke Pemerintah Kabupaten Malang</a:t>
          </a:r>
          <a:endParaRPr lang="en-US" sz="1100" i="1"/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0</xdr:colOff>
      <xdr:row>8</xdr:row>
      <xdr:rowOff>245905</xdr:rowOff>
    </xdr:from>
    <xdr:to>
      <xdr:col>19</xdr:col>
      <xdr:colOff>182719</xdr:colOff>
      <xdr:row>20</xdr:row>
      <xdr:rowOff>133350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 txBox="1"/>
      </xdr:nvSpPr>
      <xdr:spPr>
        <a:xfrm>
          <a:off x="5838825" y="2550955"/>
          <a:ext cx="6888319" cy="2630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ohon Informasi melalui PPID Menurut Kategori  Pemohon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Pemohon Informasi</a:t>
          </a:r>
        </a:p>
        <a:p>
          <a:r>
            <a:rPr lang="en-US" sz="1100"/>
            <a:t>5.</a:t>
          </a:r>
          <a:r>
            <a:rPr lang="en-US" sz="1100" baseline="0"/>
            <a:t> Definisi			: Jumlah pemohon informasi melalui PPID (P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ejabat Pengelola Informasi dan Dokumentasi</a:t>
          </a:r>
          <a:r>
            <a:rPr lang="en-US" sz="1100" baseline="0"/>
            <a:t>) berasarkan kategori pemohon 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Surat Warga, Jumlah E-Lapor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Pemohon Informasi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 Pemerintah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22</xdr:row>
      <xdr:rowOff>159912</xdr:rowOff>
    </xdr:from>
    <xdr:to>
      <xdr:col>20</xdr:col>
      <xdr:colOff>201769</xdr:colOff>
      <xdr:row>38</xdr:row>
      <xdr:rowOff>31258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/>
      </xdr:nvSpPr>
      <xdr:spPr>
        <a:xfrm>
          <a:off x="5667375" y="569393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20</xdr:col>
      <xdr:colOff>182719</xdr:colOff>
      <xdr:row>9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/>
      </xdr:nvSpPr>
      <xdr:spPr>
        <a:xfrm>
          <a:off x="6029325" y="676275"/>
          <a:ext cx="6888319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Jumlah Surat/Berita yang Masuk E-Mail Persandian Setiap Bulan di</a:t>
          </a:r>
          <a:r>
            <a:rPr lang="en-US" sz="1100" baseline="0"/>
            <a:t> Pemerintah Kabupaten Malang</a:t>
          </a:r>
          <a:endParaRPr lang="en-US" sz="1100" i="1"/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9</xdr:col>
      <xdr:colOff>9525</xdr:colOff>
      <xdr:row>10</xdr:row>
      <xdr:rowOff>7780</xdr:rowOff>
    </xdr:from>
    <xdr:to>
      <xdr:col>20</xdr:col>
      <xdr:colOff>192244</xdr:colOff>
      <xdr:row>22</xdr:row>
      <xdr:rowOff>9525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 txBox="1"/>
      </xdr:nvSpPr>
      <xdr:spPr>
        <a:xfrm>
          <a:off x="6038850" y="2912905"/>
          <a:ext cx="6888319" cy="2630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Surat/Berita yang Masuk E-Mail Persandian Setiap Bulan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Surat/Berita melalui E-mail</a:t>
          </a:r>
        </a:p>
        <a:p>
          <a:r>
            <a:rPr lang="en-US" sz="1100"/>
            <a:t>5.</a:t>
          </a:r>
          <a:r>
            <a:rPr lang="en-US" sz="1100" baseline="0"/>
            <a:t> Definisi			: Jumlah surat/berita yang masuk melalui </a:t>
          </a:r>
          <a:r>
            <a:rPr lang="en-US" sz="1100" i="1" baseline="0"/>
            <a:t>E-mail</a:t>
          </a:r>
          <a:r>
            <a:rPr lang="en-US" sz="1100" baseline="0"/>
            <a:t> bidang persandian di Kabupaten Malang pada setiap bulannya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Surat Warga, Jumlah E-Lapor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surat/berita yang masuk melalui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bidang persandian di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21</xdr:row>
      <xdr:rowOff>140862</xdr:rowOff>
    </xdr:from>
    <xdr:to>
      <xdr:col>20</xdr:col>
      <xdr:colOff>192244</xdr:colOff>
      <xdr:row>34</xdr:row>
      <xdr:rowOff>145558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 txBox="1"/>
      </xdr:nvSpPr>
      <xdr:spPr>
        <a:xfrm>
          <a:off x="5838825" y="535103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20</xdr:col>
      <xdr:colOff>182719</xdr:colOff>
      <xdr:row>9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6172200" y="257175"/>
          <a:ext cx="6888319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Aplikasi yang Terselesaikan</a:t>
          </a:r>
          <a:r>
            <a:rPr lang="en-US" sz="1100" baseline="0"/>
            <a:t> di Kabupaten Malang</a:t>
          </a:r>
          <a:endParaRPr lang="en-US" sz="1100" i="1"/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9</xdr:col>
      <xdr:colOff>9525</xdr:colOff>
      <xdr:row>10</xdr:row>
      <xdr:rowOff>7780</xdr:rowOff>
    </xdr:from>
    <xdr:to>
      <xdr:col>20</xdr:col>
      <xdr:colOff>192244</xdr:colOff>
      <xdr:row>20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 txBox="1"/>
      </xdr:nvSpPr>
      <xdr:spPr>
        <a:xfrm>
          <a:off x="6181725" y="2493805"/>
          <a:ext cx="6888319" cy="2630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Aplikasi yang Terselesaikan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Aplikasi</a:t>
          </a:r>
        </a:p>
        <a:p>
          <a:r>
            <a:rPr lang="en-US" sz="1100"/>
            <a:t>5.</a:t>
          </a:r>
          <a:r>
            <a:rPr lang="en-US" sz="1100" baseline="0"/>
            <a:t> Definisi			: Data yang menunjukan jenis dan tahun berapa aplikasi yang telah siap digunakan dalam menunjang kegiatan berbagai bidang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Jenis aplikasi, Tahun apalikasi terselesaikan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aplikasi yang terselesaikan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795337</xdr:colOff>
      <xdr:row>55</xdr:row>
      <xdr:rowOff>42862</xdr:rowOff>
    </xdr:from>
    <xdr:to>
      <xdr:col>6</xdr:col>
      <xdr:colOff>300037</xdr:colOff>
      <xdr:row>69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22</xdr:row>
      <xdr:rowOff>178962</xdr:rowOff>
    </xdr:from>
    <xdr:to>
      <xdr:col>20</xdr:col>
      <xdr:colOff>201769</xdr:colOff>
      <xdr:row>34</xdr:row>
      <xdr:rowOff>126508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SpPr txBox="1"/>
      </xdr:nvSpPr>
      <xdr:spPr>
        <a:xfrm>
          <a:off x="7067550" y="575108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20</xdr:col>
      <xdr:colOff>182719</xdr:colOff>
      <xdr:row>10</xdr:row>
      <xdr:rowOff>152400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SpPr txBox="1"/>
      </xdr:nvSpPr>
      <xdr:spPr>
        <a:xfrm>
          <a:off x="7372350" y="619125"/>
          <a:ext cx="6888319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Jumlah Tower pada tiap Kecamatan</a:t>
          </a:r>
          <a:r>
            <a:rPr lang="en-US" sz="1100" baseline="0"/>
            <a:t> di Kabupaten Malang</a:t>
          </a:r>
          <a:endParaRPr lang="en-US" sz="1100" i="1"/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Mendata Banyaknya Tower yang ada di Kabupaten Malang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9</xdr:col>
      <xdr:colOff>9525</xdr:colOff>
      <xdr:row>11</xdr:row>
      <xdr:rowOff>93505</xdr:rowOff>
    </xdr:from>
    <xdr:to>
      <xdr:col>20</xdr:col>
      <xdr:colOff>192244</xdr:colOff>
      <xdr:row>22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SpPr txBox="1"/>
      </xdr:nvSpPr>
      <xdr:spPr>
        <a:xfrm>
          <a:off x="7077075" y="2941480"/>
          <a:ext cx="6888319" cy="2630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Tower pada tiap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Tower</a:t>
          </a:r>
        </a:p>
        <a:p>
          <a:r>
            <a:rPr lang="en-US" sz="1100"/>
            <a:t>5.</a:t>
          </a:r>
          <a:r>
            <a:rPr lang="en-US" sz="1100" baseline="0"/>
            <a:t> Definisi			: Data yang menunjukan banyaknya jumlah tower atau sejenisnya yang terdapat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Tower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Tower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</xdr:colOff>
      <xdr:row>28</xdr:row>
      <xdr:rowOff>128956</xdr:rowOff>
    </xdr:from>
    <xdr:to>
      <xdr:col>18</xdr:col>
      <xdr:colOff>213675</xdr:colOff>
      <xdr:row>42</xdr:row>
      <xdr:rowOff>164608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 txBox="1"/>
      </xdr:nvSpPr>
      <xdr:spPr>
        <a:xfrm>
          <a:off x="9870281" y="6760737"/>
          <a:ext cx="6881175" cy="29288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18</xdr:col>
      <xdr:colOff>182719</xdr:colOff>
      <xdr:row>10</xdr:row>
      <xdr:rowOff>142875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9867900" y="742950"/>
          <a:ext cx="6888319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Kantor Perangkat Daerah</a:t>
          </a:r>
          <a:r>
            <a:rPr lang="en-US" sz="1100" baseline="0"/>
            <a:t> di Kabupaten Malang yang terhubung Akses Internet </a:t>
          </a:r>
          <a:r>
            <a:rPr lang="en-US" sz="1100" i="1" baseline="0"/>
            <a:t>Fixed Broadband</a:t>
          </a:r>
          <a:endParaRPr lang="en-US" sz="1100" i="1"/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9525</xdr:colOff>
      <xdr:row>11</xdr:row>
      <xdr:rowOff>200661</xdr:rowOff>
    </xdr:from>
    <xdr:to>
      <xdr:col>18</xdr:col>
      <xdr:colOff>192244</xdr:colOff>
      <xdr:row>27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 txBox="1"/>
      </xdr:nvSpPr>
      <xdr:spPr>
        <a:xfrm>
          <a:off x="9867900" y="3153411"/>
          <a:ext cx="6862125" cy="3275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Kantor Perangkat Daerah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yang terhubung Akses Internet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Fixed Broadband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Akses Internet</a:t>
          </a:r>
        </a:p>
        <a:p>
          <a:r>
            <a:rPr lang="en-US" sz="1100"/>
            <a:t>5.</a:t>
          </a:r>
          <a:r>
            <a:rPr lang="en-US" sz="1100" baseline="0"/>
            <a:t> Definisi			: Data kantor perangkat daerah yang terhubung  pada akses internet yang membutuhkan jaringan kabel seperti jaringan fiber optik untuk bisa terkoneksi ke internet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Nama perangkat daerah, alamat kantor, keterangan : (status ; YA, TIDAK) terhubung, kecepatan internet, operator penyedia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kantor perangkat daerah Kabupaten Malang yang terhubung akses internet </a:t>
          </a:r>
          <a:r>
            <a:rPr lang="en-US" sz="1100" i="1" baseline="0"/>
            <a:t>fixed</a:t>
          </a:r>
          <a:r>
            <a:rPr lang="en-US" sz="1100" i="0" baseline="0"/>
            <a:t> </a:t>
          </a:r>
          <a:r>
            <a:rPr lang="en-US" sz="1100" i="1" baseline="0"/>
            <a:t>broadband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603249</xdr:colOff>
      <xdr:row>24</xdr:row>
      <xdr:rowOff>221295</xdr:rowOff>
    </xdr:from>
    <xdr:to>
      <xdr:col>24</xdr:col>
      <xdr:colOff>144618</xdr:colOff>
      <xdr:row>36</xdr:row>
      <xdr:rowOff>187891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 txBox="1"/>
      </xdr:nvSpPr>
      <xdr:spPr>
        <a:xfrm>
          <a:off x="13461999" y="6349045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24</xdr:col>
      <xdr:colOff>109958</xdr:colOff>
      <xdr:row>9</xdr:row>
      <xdr:rowOff>153458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SpPr txBox="1"/>
      </xdr:nvSpPr>
      <xdr:spPr>
        <a:xfrm>
          <a:off x="13472583" y="486833"/>
          <a:ext cx="6862125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Kantor Kecamatan </a:t>
          </a:r>
          <a:r>
            <a:rPr lang="en-US" sz="1100" baseline="0"/>
            <a:t>di Kabupaten Malang yang terhubung Akses Internet </a:t>
          </a:r>
          <a:r>
            <a:rPr lang="en-US" sz="1100" i="1" baseline="0"/>
            <a:t>Fixed Broadband</a:t>
          </a:r>
          <a:endParaRPr lang="en-US" sz="1100" i="1"/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13</xdr:col>
      <xdr:colOff>9525</xdr:colOff>
      <xdr:row>11</xdr:row>
      <xdr:rowOff>36619</xdr:rowOff>
    </xdr:from>
    <xdr:to>
      <xdr:col>24</xdr:col>
      <xdr:colOff>119483</xdr:colOff>
      <xdr:row>22</xdr:row>
      <xdr:rowOff>201083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 txBox="1"/>
      </xdr:nvSpPr>
      <xdr:spPr>
        <a:xfrm>
          <a:off x="13482108" y="2999952"/>
          <a:ext cx="6862125" cy="28420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Kantor Kecamatan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terhubung Akses Internet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Fixed Broadband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Akses Internet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Fixed Broadband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kantor kecamatan yang terhubung  pada akses internet yang membutuhkan jaringan kabel seperti jaringan fiber optik untuk bisa terkoneksi ke internet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kecepatan internet, status terhubung : YA, TIDAK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kantor kecamatan di Kabupaten Malang yang terhubung akses internet </a:t>
          </a:r>
          <a:r>
            <a:rPr lang="en-US" sz="1100" i="1" baseline="0"/>
            <a:t>fixed</a:t>
          </a:r>
          <a:r>
            <a:rPr lang="en-US" sz="1100" i="0" baseline="0"/>
            <a:t> </a:t>
          </a:r>
          <a:r>
            <a:rPr lang="en-US" sz="1100" i="1" baseline="0"/>
            <a:t>broadband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239183</xdr:colOff>
      <xdr:row>22</xdr:row>
      <xdr:rowOff>20212</xdr:rowOff>
    </xdr:from>
    <xdr:to>
      <xdr:col>18</xdr:col>
      <xdr:colOff>123452</xdr:colOff>
      <xdr:row>33</xdr:row>
      <xdr:rowOff>169333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 txBox="1"/>
      </xdr:nvSpPr>
      <xdr:spPr>
        <a:xfrm>
          <a:off x="5499100" y="5777545"/>
          <a:ext cx="6890435" cy="28267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6</xdr:col>
      <xdr:colOff>243417</xdr:colOff>
      <xdr:row>0</xdr:row>
      <xdr:rowOff>158750</xdr:rowOff>
    </xdr:from>
    <xdr:to>
      <xdr:col>18</xdr:col>
      <xdr:colOff>99375</xdr:colOff>
      <xdr:row>7</xdr:row>
      <xdr:rowOff>195792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 txBox="1"/>
      </xdr:nvSpPr>
      <xdr:spPr>
        <a:xfrm>
          <a:off x="5503334" y="158750"/>
          <a:ext cx="686212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Rumah Sakit/Puskemas di Kabupaten Malang yang terhubung Akses Internet </a:t>
          </a:r>
          <a:r>
            <a:rPr lang="en-US" sz="1100" i="1" baseline="0"/>
            <a:t>Fixed Broadband</a:t>
          </a:r>
          <a:endParaRPr lang="en-US" sz="1100" i="1"/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242357</xdr:colOff>
      <xdr:row>8</xdr:row>
      <xdr:rowOff>110703</xdr:rowOff>
    </xdr:from>
    <xdr:to>
      <xdr:col>18</xdr:col>
      <xdr:colOff>98315</xdr:colOff>
      <xdr:row>21</xdr:row>
      <xdr:rowOff>127000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SpPr txBox="1"/>
      </xdr:nvSpPr>
      <xdr:spPr>
        <a:xfrm>
          <a:off x="5502274" y="2460203"/>
          <a:ext cx="6862124" cy="3180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Rumah Sakit/Puskemas yang terhubung Akses Internet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Fixed Broadband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Akses Internet</a:t>
          </a: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Rumah Sakit/Puskemas </a:t>
          </a:r>
          <a:r>
            <a:rPr lang="en-US" sz="1100" baseline="0"/>
            <a:t>yang terhubung  pada akses internet yang membutuhkan jaringan kabel seperti jaringan fiber optik untuk bisa terkoneksi ke internet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kecepatan internet, nama operator penyedia, status terhubung : YA, TIDAK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Rumah Sakit/Puskemas </a:t>
          </a:r>
          <a:r>
            <a:rPr lang="en-US" sz="1100" i="0" baseline="0"/>
            <a:t>Kabupaten Malang yang terhubung akses internet </a:t>
          </a:r>
          <a:r>
            <a:rPr lang="en-US" sz="1100" i="1" baseline="0"/>
            <a:t>fixed</a:t>
          </a:r>
          <a:r>
            <a:rPr lang="en-US" sz="1100" i="0" baseline="0"/>
            <a:t> </a:t>
          </a:r>
          <a:r>
            <a:rPr lang="en-US" sz="1100" i="1" baseline="0"/>
            <a:t>broadband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1214437</xdr:colOff>
      <xdr:row>175</xdr:row>
      <xdr:rowOff>42862</xdr:rowOff>
    </xdr:from>
    <xdr:to>
      <xdr:col>13</xdr:col>
      <xdr:colOff>290512</xdr:colOff>
      <xdr:row>189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23</xdr:row>
      <xdr:rowOff>36087</xdr:rowOff>
    </xdr:from>
    <xdr:to>
      <xdr:col>29</xdr:col>
      <xdr:colOff>201769</xdr:colOff>
      <xdr:row>35</xdr:row>
      <xdr:rowOff>212233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SpPr txBox="1"/>
      </xdr:nvSpPr>
      <xdr:spPr>
        <a:xfrm>
          <a:off x="8953500" y="572251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29</xdr:col>
      <xdr:colOff>156525</xdr:colOff>
      <xdr:row>9</xdr:row>
      <xdr:rowOff>123825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SpPr txBox="1"/>
      </xdr:nvSpPr>
      <xdr:spPr>
        <a:xfrm>
          <a:off x="8953500" y="466725"/>
          <a:ext cx="6862125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Pemberitaan oleh Dinas Komunikasi dan Informatika Kabupaten Malan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18</xdr:col>
      <xdr:colOff>9525</xdr:colOff>
      <xdr:row>10</xdr:row>
      <xdr:rowOff>172086</xdr:rowOff>
    </xdr:from>
    <xdr:to>
      <xdr:col>29</xdr:col>
      <xdr:colOff>166050</xdr:colOff>
      <xdr:row>22</xdr:row>
      <xdr:rowOff>76200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/>
      </xdr:nvSpPr>
      <xdr:spPr>
        <a:xfrm>
          <a:off x="8963025" y="2886711"/>
          <a:ext cx="6862125" cy="264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Pemberitaan oleh Dinas Komunikasi dan Informatika</a:t>
          </a:r>
        </a:p>
        <a:p>
          <a:pPr eaLnBrk="1" fontAlgn="auto" latinLnBrk="0" hangingPunct="1"/>
          <a:r>
            <a:rPr lang="en-US" sz="1100"/>
            <a:t>3. Alias			: </a:t>
          </a:r>
        </a:p>
        <a:p>
          <a:r>
            <a:rPr lang="en-US" sz="1100"/>
            <a:t>4. Konsep			: Pemberitaan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pemberitaan oleh Diskominfo Kabupaten Malang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beserta dengan kerjasama dengan media lain berdasarkan dengan jenis media meliputi media cetak, online, dan TV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Pemberitaan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pemberitaan oleh Diskominfo Kabupaten Malang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21</xdr:row>
      <xdr:rowOff>138112</xdr:rowOff>
    </xdr:from>
    <xdr:to>
      <xdr:col>10</xdr:col>
      <xdr:colOff>314325</xdr:colOff>
      <xdr:row>36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25</xdr:col>
      <xdr:colOff>182719</xdr:colOff>
      <xdr:row>9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8191500" y="438150"/>
          <a:ext cx="6888319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/>
            <a:t>Jumlah Pengunjung Website Resmi Kabupaten Malang Berdasarkan Kebiasaan</a:t>
          </a:r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14</xdr:col>
      <xdr:colOff>9525</xdr:colOff>
      <xdr:row>10</xdr:row>
      <xdr:rowOff>83980</xdr:rowOff>
    </xdr:from>
    <xdr:to>
      <xdr:col>25</xdr:col>
      <xdr:colOff>192244</xdr:colOff>
      <xdr:row>22</xdr:row>
      <xdr:rowOff>83713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201025" y="2674780"/>
          <a:ext cx="6888319" cy="22857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Pengunjung Website Resmi Berdasarkan Kebiasaan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Kunjungan</a:t>
          </a:r>
        </a:p>
        <a:p>
          <a:r>
            <a:rPr lang="en-US" sz="1100"/>
            <a:t>5.</a:t>
          </a:r>
          <a:r>
            <a:rPr lang="en-US" sz="1100" baseline="0"/>
            <a:t> Definisi			: Jumlah kunjungan pada website resmi milik Pemerintah Kab.Malang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pengunjung, presentase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Pengunjung Website Resmi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14</xdr:col>
      <xdr:colOff>0</xdr:colOff>
      <xdr:row>22</xdr:row>
      <xdr:rowOff>169437</xdr:rowOff>
    </xdr:from>
    <xdr:to>
      <xdr:col>25</xdr:col>
      <xdr:colOff>201769</xdr:colOff>
      <xdr:row>38</xdr:row>
      <xdr:rowOff>40783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8191500" y="504623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26</xdr:row>
      <xdr:rowOff>101030</xdr:rowOff>
    </xdr:from>
    <xdr:to>
      <xdr:col>24</xdr:col>
      <xdr:colOff>239869</xdr:colOff>
      <xdr:row>42</xdr:row>
      <xdr:rowOff>50308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SpPr txBox="1"/>
      </xdr:nvSpPr>
      <xdr:spPr>
        <a:xfrm>
          <a:off x="7862455" y="53224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24</xdr:col>
      <xdr:colOff>194625</xdr:colOff>
      <xdr:row>14</xdr:row>
      <xdr:rowOff>82261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SpPr txBox="1"/>
      </xdr:nvSpPr>
      <xdr:spPr>
        <a:xfrm>
          <a:off x="7862455" y="952500"/>
          <a:ext cx="6862125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Ketersediaan Jaringan Telekomunikasi/Internet 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13</xdr:col>
      <xdr:colOff>9525</xdr:colOff>
      <xdr:row>14</xdr:row>
      <xdr:rowOff>187672</xdr:rowOff>
    </xdr:from>
    <xdr:to>
      <xdr:col>24</xdr:col>
      <xdr:colOff>204150</xdr:colOff>
      <xdr:row>32</xdr:row>
      <xdr:rowOff>112568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7871980" y="3201036"/>
          <a:ext cx="6862125" cy="3275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Ketersediaan Jaringan Telekomunikasi/Internet  Kabupaten Malang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/>
            <a:t>3. Alias			: </a:t>
          </a:r>
        </a:p>
        <a:p>
          <a:r>
            <a:rPr lang="en-US" sz="1100"/>
            <a:t>4. Konsep			: Ketersediaan</a:t>
          </a:r>
          <a:r>
            <a:rPr lang="en-US" sz="1100" baseline="0"/>
            <a:t> Jaringan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Data ketersediaan jaringan internet pada di kelurahan-kelurahan pada setiap kecamatan di Kabupaten 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Kuat sinya : Kuat, Lemah, Tidak ada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Ketersediaan jaringan telekomunikasi/internet di Kabupaten Malang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37</xdr:row>
      <xdr:rowOff>71437</xdr:rowOff>
    </xdr:from>
    <xdr:to>
      <xdr:col>10</xdr:col>
      <xdr:colOff>619124</xdr:colOff>
      <xdr:row>52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161925</xdr:colOff>
      <xdr:row>20</xdr:row>
      <xdr:rowOff>159912</xdr:rowOff>
    </xdr:from>
    <xdr:to>
      <xdr:col>23</xdr:col>
      <xdr:colOff>192244</xdr:colOff>
      <xdr:row>36</xdr:row>
      <xdr:rowOff>31258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7762875" y="534151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11</xdr:col>
      <xdr:colOff>161925</xdr:colOff>
      <xdr:row>1</xdr:row>
      <xdr:rowOff>19050</xdr:rowOff>
    </xdr:from>
    <xdr:to>
      <xdr:col>23</xdr:col>
      <xdr:colOff>173194</xdr:colOff>
      <xdr:row>9</xdr:row>
      <xdr:rowOff>85725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7686675" y="523875"/>
          <a:ext cx="6850219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/>
            <a:t>Jumlah Pengunjung Website Resmi Kabupaten Malang Berdasarkan Negara</a:t>
          </a:r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Mengetahui banyaknya pengunjung</a:t>
          </a:r>
          <a:r>
            <a:rPr lang="en-US" sz="1100" baseline="0"/>
            <a:t> Website berdasarkan negara pengakses website</a:t>
          </a:r>
          <a:endParaRPr lang="en-US" sz="1100"/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11</xdr:col>
      <xdr:colOff>161925</xdr:colOff>
      <xdr:row>9</xdr:row>
      <xdr:rowOff>169705</xdr:rowOff>
    </xdr:from>
    <xdr:to>
      <xdr:col>23</xdr:col>
      <xdr:colOff>173194</xdr:colOff>
      <xdr:row>20</xdr:row>
      <xdr:rowOff>57150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7762875" y="2741455"/>
          <a:ext cx="6888319" cy="24972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Pengunjung Website Resmi Berdasarkan Negara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Pengunjung Website</a:t>
          </a:r>
        </a:p>
        <a:p>
          <a:r>
            <a:rPr lang="en-US" sz="1100"/>
            <a:t>5.</a:t>
          </a:r>
          <a:r>
            <a:rPr lang="en-US" sz="1100" baseline="0"/>
            <a:t> Definisi			: Jumlah kunjungan pada website resmi milik Pemerintah Kabupaten Malang yang didasarkan pada asal negara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Selama website aktif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pengunjung, presentase per tahun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Pengunjung Website Resmi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23</xdr:row>
      <xdr:rowOff>45612</xdr:rowOff>
    </xdr:from>
    <xdr:to>
      <xdr:col>23</xdr:col>
      <xdr:colOff>201769</xdr:colOff>
      <xdr:row>38</xdr:row>
      <xdr:rowOff>107458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8115300" y="53986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23</xdr:col>
      <xdr:colOff>182719</xdr:colOff>
      <xdr:row>9</xdr:row>
      <xdr:rowOff>152400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477250" y="533400"/>
          <a:ext cx="6888319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/>
            <a:t>Jumlah Pengunjung Website Resmi Kabupaten Malang Berdasarkan Durasi Berkunjung</a:t>
          </a:r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Mengetahui jumlah pengunjung website</a:t>
          </a:r>
          <a:r>
            <a:rPr lang="en-US" sz="1100" baseline="0"/>
            <a:t> berdasarkan durasi berkunjung</a:t>
          </a:r>
          <a:endParaRPr lang="en-US" sz="1100"/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12</xdr:col>
      <xdr:colOff>9525</xdr:colOff>
      <xdr:row>10</xdr:row>
      <xdr:rowOff>7780</xdr:rowOff>
    </xdr:from>
    <xdr:to>
      <xdr:col>23</xdr:col>
      <xdr:colOff>192244</xdr:colOff>
      <xdr:row>22</xdr:row>
      <xdr:rowOff>76200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8124825" y="2770030"/>
          <a:ext cx="6888319" cy="246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Pengunjung Website Resmi Berdasarkan Durasi</a:t>
          </a:r>
          <a:r>
            <a:rPr lang="en-US" sz="1100" baseline="0"/>
            <a:t> Berkunjung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Kunjungan</a:t>
          </a:r>
        </a:p>
        <a:p>
          <a:r>
            <a:rPr lang="en-US" sz="1100"/>
            <a:t>5.</a:t>
          </a:r>
          <a:r>
            <a:rPr lang="en-US" sz="1100" baseline="0"/>
            <a:t> Definisi			: Jumlah kunjungan pada website resmi milik Pemerintah Kabupaten Malang yang didasarkan pada durasi pengunjung di website tersebut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Sessions, page view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Pengunjung Website Resmi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22</xdr:row>
      <xdr:rowOff>74187</xdr:rowOff>
    </xdr:from>
    <xdr:to>
      <xdr:col>23</xdr:col>
      <xdr:colOff>201769</xdr:colOff>
      <xdr:row>37</xdr:row>
      <xdr:rowOff>136033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8039100" y="537961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23</xdr:col>
      <xdr:colOff>182719</xdr:colOff>
      <xdr:row>9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8429625" y="485775"/>
          <a:ext cx="6888319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/>
            <a:t>Jumlah Pengunjung Website Resmi Kabupaten Malang Berdasarkan Jenis</a:t>
          </a:r>
          <a:r>
            <a:rPr lang="en-US" sz="1100" baseline="0"/>
            <a:t> Browser</a:t>
          </a:r>
          <a:endParaRPr lang="en-US" sz="1100"/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12</xdr:col>
      <xdr:colOff>9525</xdr:colOff>
      <xdr:row>9</xdr:row>
      <xdr:rowOff>179230</xdr:rowOff>
    </xdr:from>
    <xdr:to>
      <xdr:col>23</xdr:col>
      <xdr:colOff>192244</xdr:colOff>
      <xdr:row>21</xdr:row>
      <xdr:rowOff>123825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8048625" y="2722405"/>
          <a:ext cx="6888319" cy="2516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Pengunjung Website Resmi Berdasarkan Browser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Kunjungan</a:t>
          </a:r>
        </a:p>
        <a:p>
          <a:r>
            <a:rPr lang="en-US" sz="1100"/>
            <a:t>5.</a:t>
          </a:r>
          <a:r>
            <a:rPr lang="en-US" sz="1100" baseline="0"/>
            <a:t> Definisi			: Jumlah kunjungan pada website resmi milik Pemerintah Kabupaten Malang yang didasarkan pada jenis browser yang digunakan oleh pengunjung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pengunjung, presentase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Pengunjung Website Resmi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21</xdr:row>
      <xdr:rowOff>131337</xdr:rowOff>
    </xdr:from>
    <xdr:to>
      <xdr:col>23</xdr:col>
      <xdr:colOff>201769</xdr:colOff>
      <xdr:row>37</xdr:row>
      <xdr:rowOff>2683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8477250" y="533198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23</xdr:col>
      <xdr:colOff>182719</xdr:colOff>
      <xdr:row>9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10839450" y="342900"/>
          <a:ext cx="6888319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/>
            <a:t>Jumlah Pengunjung Website Resmi Kabupaten Malang Berdasarkan Jenis</a:t>
          </a:r>
          <a:r>
            <a:rPr lang="en-US" sz="1100" baseline="0"/>
            <a:t> Network</a:t>
          </a:r>
          <a:endParaRPr lang="en-US" sz="1100"/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Mengetahui Jumlah Pengunjung Website Resmi Kabupaten Malang Berdasarkan Jenis Network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12</xdr:col>
      <xdr:colOff>9525</xdr:colOff>
      <xdr:row>9</xdr:row>
      <xdr:rowOff>179230</xdr:rowOff>
    </xdr:from>
    <xdr:to>
      <xdr:col>23</xdr:col>
      <xdr:colOff>192244</xdr:colOff>
      <xdr:row>20</xdr:row>
      <xdr:rowOff>104775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8486775" y="2579530"/>
          <a:ext cx="6888319" cy="25353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Pengunjung Website Resmi Berdasarkan Browser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Kunjungan</a:t>
          </a:r>
        </a:p>
        <a:p>
          <a:r>
            <a:rPr lang="en-US" sz="1100"/>
            <a:t>5.</a:t>
          </a:r>
          <a:r>
            <a:rPr lang="en-US" sz="1100" baseline="0"/>
            <a:t> Definisi			: Jumlah kunjungan pada website resmi milik Pemerintah Kabupaten Malang yang didasarkan pada jenis browser yang digunakan oleh pengunjung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pengunjung, presentase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Pengunjung Website Resmi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24</xdr:row>
      <xdr:rowOff>140862</xdr:rowOff>
    </xdr:from>
    <xdr:to>
      <xdr:col>23</xdr:col>
      <xdr:colOff>201769</xdr:colOff>
      <xdr:row>40</xdr:row>
      <xdr:rowOff>12208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/>
      </xdr:nvSpPr>
      <xdr:spPr>
        <a:xfrm>
          <a:off x="7429500" y="53986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23</xdr:col>
      <xdr:colOff>182719</xdr:colOff>
      <xdr:row>9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/>
      </xdr:nvSpPr>
      <xdr:spPr>
        <a:xfrm>
          <a:off x="8372475" y="419100"/>
          <a:ext cx="6888319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/>
            <a:t>Jumlah Pengunjung Website Resmi Kabupaten Malang Berdasarkan Jenis</a:t>
          </a:r>
          <a:r>
            <a:rPr lang="en-US" sz="1100" baseline="0"/>
            <a:t> Perangkat</a:t>
          </a:r>
          <a:endParaRPr lang="en-US" sz="1100"/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Mengetahui Jumlah Pengunjung Website Resmi Kabupaten Malang Berdasarkan Jenis Perangkat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12</xdr:col>
      <xdr:colOff>9525</xdr:colOff>
      <xdr:row>10</xdr:row>
      <xdr:rowOff>64930</xdr:rowOff>
    </xdr:from>
    <xdr:to>
      <xdr:col>23</xdr:col>
      <xdr:colOff>192244</xdr:colOff>
      <xdr:row>23</xdr:row>
      <xdr:rowOff>76200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/>
      </xdr:nvSpPr>
      <xdr:spPr>
        <a:xfrm>
          <a:off x="7439025" y="2655730"/>
          <a:ext cx="6888319" cy="2487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Pengunjung Website Resmi Berdasarkan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Perangkat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Kunjungan</a:t>
          </a:r>
        </a:p>
        <a:p>
          <a:r>
            <a:rPr lang="en-US" sz="1100"/>
            <a:t>5.</a:t>
          </a:r>
          <a:r>
            <a:rPr lang="en-US" sz="1100" baseline="0"/>
            <a:t> Definisi			: Jumlah kunjungan pada website resmi milik Pemerintah Kabupaten Malang yang didasarkan pada jenis perangkat yang digunakan oleh pengunjung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pengunjung, presentase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Pengunjung Website Resmi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22</xdr:row>
      <xdr:rowOff>64662</xdr:rowOff>
    </xdr:from>
    <xdr:to>
      <xdr:col>23</xdr:col>
      <xdr:colOff>211294</xdr:colOff>
      <xdr:row>37</xdr:row>
      <xdr:rowOff>126508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/>
      </xdr:nvSpPr>
      <xdr:spPr>
        <a:xfrm>
          <a:off x="8820150" y="525578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23</xdr:col>
      <xdr:colOff>182719</xdr:colOff>
      <xdr:row>9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9505950" y="371475"/>
          <a:ext cx="6888319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/>
            <a:t>Jumlah Pengunjung Website Resmi Kabupaten Malang Berdasarkan Jenis</a:t>
          </a:r>
          <a:r>
            <a:rPr lang="en-US" sz="1100" baseline="0"/>
            <a:t> </a:t>
          </a:r>
          <a:r>
            <a:rPr lang="en-US" sz="1100" i="1" baseline="0"/>
            <a:t>Device Mobile</a:t>
          </a:r>
          <a:endParaRPr lang="en-US" sz="1100" i="1"/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12</xdr:col>
      <xdr:colOff>9525</xdr:colOff>
      <xdr:row>9</xdr:row>
      <xdr:rowOff>179230</xdr:rowOff>
    </xdr:from>
    <xdr:to>
      <xdr:col>23</xdr:col>
      <xdr:colOff>192244</xdr:colOff>
      <xdr:row>21</xdr:row>
      <xdr:rowOff>85725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8820150" y="2608105"/>
          <a:ext cx="6888319" cy="24782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Jumlah Pengunjung Website Resmi Berdasarkan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Device Mobile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Kunjungan</a:t>
          </a:r>
        </a:p>
        <a:p>
          <a:r>
            <a:rPr lang="en-US" sz="1100"/>
            <a:t>5.</a:t>
          </a:r>
          <a:r>
            <a:rPr lang="en-US" sz="1100" baseline="0"/>
            <a:t> Definisi			: Jumlah kunjungan pada website resmi milik Pemerintah Kabupaten Malang yang didasarkan pada jenis perangkat </a:t>
          </a:r>
          <a:r>
            <a:rPr lang="en-US" sz="1100" i="1" baseline="0"/>
            <a:t>mobile</a:t>
          </a:r>
          <a:r>
            <a:rPr lang="en-US" sz="1100" baseline="0"/>
            <a:t> oleh pengunjung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pengunjung, presentase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Pengunjung Website Resmi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45</xdr:row>
      <xdr:rowOff>33337</xdr:rowOff>
    </xdr:from>
    <xdr:to>
      <xdr:col>10</xdr:col>
      <xdr:colOff>695325</xdr:colOff>
      <xdr:row>59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228600</xdr:colOff>
      <xdr:row>23</xdr:row>
      <xdr:rowOff>74187</xdr:rowOff>
    </xdr:from>
    <xdr:to>
      <xdr:col>24</xdr:col>
      <xdr:colOff>192244</xdr:colOff>
      <xdr:row>38</xdr:row>
      <xdr:rowOff>59833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7505700" y="5751087"/>
          <a:ext cx="6907369" cy="28431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24</xdr:col>
      <xdr:colOff>182719</xdr:colOff>
      <xdr:row>10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/>
      </xdr:nvSpPr>
      <xdr:spPr>
        <a:xfrm>
          <a:off x="7886700" y="704850"/>
          <a:ext cx="6888319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Jumlah Laporan</a:t>
          </a:r>
          <a:r>
            <a:rPr lang="en-US" sz="1100" baseline="0"/>
            <a:t> Pengaduan Masuk setiap Bulan</a:t>
          </a:r>
          <a:endParaRPr lang="en-US" sz="1100" i="1"/>
        </a:p>
        <a:p>
          <a:r>
            <a:rPr lang="en-US" sz="1100"/>
            <a:t>2. Identifikasi Penyelenggara		: Dinas Komunikasi dan Informatika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13</xdr:col>
      <xdr:colOff>9525</xdr:colOff>
      <xdr:row>10</xdr:row>
      <xdr:rowOff>141130</xdr:rowOff>
    </xdr:from>
    <xdr:to>
      <xdr:col>24</xdr:col>
      <xdr:colOff>192244</xdr:colOff>
      <xdr:row>22</xdr:row>
      <xdr:rowOff>85725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7896225" y="2941480"/>
          <a:ext cx="6888319" cy="2630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Laporan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Pengaduan Masuk setiap Bulan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Laporan</a:t>
          </a:r>
          <a:r>
            <a:rPr lang="en-US" sz="1100" baseline="0"/>
            <a:t> Pengaduan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laporan pengaduan yang masuk di Kabupaten Malang yang meliputi data dari Surat Warga dan SP4N-LAPOR  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Surat Warga, Jumlah SP4N-LAPOR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Laporan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Pengaduan di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selection activeCell="C9" sqref="C9"/>
    </sheetView>
  </sheetViews>
  <sheetFormatPr defaultRowHeight="14.25" x14ac:dyDescent="0.2"/>
  <cols>
    <col min="1" max="1" width="18.28515625" style="1" customWidth="1"/>
    <col min="2" max="6" width="12.7109375" style="1" customWidth="1"/>
    <col min="7" max="9" width="9.140625" style="3"/>
    <col min="10" max="16384" width="9.140625" style="1"/>
  </cols>
  <sheetData>
    <row r="1" spans="1:26" ht="37.5" customHeight="1" x14ac:dyDescent="0.2">
      <c r="A1" s="19" t="s">
        <v>975</v>
      </c>
      <c r="B1" s="19"/>
      <c r="C1" s="19"/>
      <c r="D1" s="19"/>
      <c r="E1" s="19"/>
      <c r="F1" s="19"/>
    </row>
    <row r="2" spans="1:26" ht="20.100000000000001" customHeight="1" x14ac:dyDescent="0.2">
      <c r="A2" s="19" t="s">
        <v>0</v>
      </c>
      <c r="B2" s="19"/>
      <c r="C2" s="19"/>
      <c r="D2" s="19"/>
      <c r="E2" s="19"/>
      <c r="F2" s="19"/>
    </row>
    <row r="3" spans="1:26" s="4" customFormat="1" ht="20.100000000000001" customHeight="1" x14ac:dyDescent="0.2">
      <c r="A3" s="20" t="s">
        <v>49</v>
      </c>
      <c r="B3" s="20">
        <v>2018</v>
      </c>
      <c r="C3" s="20">
        <v>2019</v>
      </c>
      <c r="D3" s="20">
        <v>2020</v>
      </c>
      <c r="E3" s="20">
        <v>2021</v>
      </c>
      <c r="F3" s="20">
        <v>2022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100000000000001" customHeight="1" x14ac:dyDescent="0.2">
      <c r="A4" s="21" t="s">
        <v>3</v>
      </c>
      <c r="B4" s="22">
        <v>31222</v>
      </c>
      <c r="C4" s="22">
        <v>65493</v>
      </c>
      <c r="D4" s="23">
        <v>48686</v>
      </c>
      <c r="E4" s="23">
        <v>30339</v>
      </c>
      <c r="F4" s="23"/>
    </row>
    <row r="5" spans="1:26" ht="20.100000000000001" customHeight="1" x14ac:dyDescent="0.2">
      <c r="A5" s="21" t="s">
        <v>4</v>
      </c>
      <c r="B5" s="22">
        <v>31111</v>
      </c>
      <c r="C5" s="22">
        <v>37431</v>
      </c>
      <c r="D5" s="23">
        <v>29911</v>
      </c>
      <c r="E5" s="23">
        <v>27666</v>
      </c>
      <c r="F5" s="23"/>
    </row>
    <row r="6" spans="1:26" ht="20.100000000000001" customHeight="1" x14ac:dyDescent="0.2">
      <c r="A6" s="21" t="s">
        <v>5</v>
      </c>
      <c r="B6" s="22">
        <v>30770</v>
      </c>
      <c r="C6" s="22">
        <v>37270</v>
      </c>
      <c r="D6" s="23">
        <v>31205</v>
      </c>
      <c r="E6" s="23">
        <v>32993</v>
      </c>
      <c r="F6" s="23"/>
    </row>
    <row r="7" spans="1:26" ht="20.100000000000001" customHeight="1" x14ac:dyDescent="0.2">
      <c r="A7" s="21" t="s">
        <v>6</v>
      </c>
      <c r="B7" s="22">
        <v>27803</v>
      </c>
      <c r="C7" s="22">
        <v>32790</v>
      </c>
      <c r="D7" s="23">
        <v>20142</v>
      </c>
      <c r="E7" s="23">
        <v>38629</v>
      </c>
      <c r="F7" s="23"/>
    </row>
    <row r="8" spans="1:26" ht="20.100000000000001" customHeight="1" x14ac:dyDescent="0.2">
      <c r="A8" s="21" t="s">
        <v>7</v>
      </c>
      <c r="B8" s="22">
        <v>28889</v>
      </c>
      <c r="C8" s="22">
        <v>29685</v>
      </c>
      <c r="D8" s="23">
        <v>10821</v>
      </c>
      <c r="E8" s="23">
        <v>25820</v>
      </c>
      <c r="F8" s="23"/>
    </row>
    <row r="9" spans="1:26" ht="20.100000000000001" customHeight="1" x14ac:dyDescent="0.2">
      <c r="A9" s="21" t="s">
        <v>8</v>
      </c>
      <c r="B9" s="22">
        <v>22416</v>
      </c>
      <c r="C9" s="22">
        <v>24104</v>
      </c>
      <c r="D9" s="23">
        <v>12535</v>
      </c>
      <c r="E9" s="23">
        <v>33238</v>
      </c>
      <c r="F9" s="23"/>
    </row>
    <row r="10" spans="1:26" ht="20.100000000000001" customHeight="1" x14ac:dyDescent="0.2">
      <c r="A10" s="21" t="s">
        <v>9</v>
      </c>
      <c r="B10" s="22">
        <v>32119</v>
      </c>
      <c r="C10" s="22">
        <v>33318</v>
      </c>
      <c r="D10" s="23">
        <v>12473</v>
      </c>
      <c r="E10" s="23">
        <v>25882</v>
      </c>
      <c r="F10" s="23"/>
    </row>
    <row r="11" spans="1:26" ht="20.100000000000001" customHeight="1" x14ac:dyDescent="0.2">
      <c r="A11" s="21" t="s">
        <v>10</v>
      </c>
      <c r="B11" s="22">
        <v>29924</v>
      </c>
      <c r="C11" s="22">
        <v>32858</v>
      </c>
      <c r="D11" s="23">
        <v>22674</v>
      </c>
      <c r="E11" s="23">
        <v>44015</v>
      </c>
      <c r="F11" s="23"/>
    </row>
    <row r="12" spans="1:26" ht="20.100000000000001" customHeight="1" x14ac:dyDescent="0.2">
      <c r="A12" s="21" t="s">
        <v>11</v>
      </c>
      <c r="B12" s="22">
        <v>82275</v>
      </c>
      <c r="C12" s="22">
        <v>44138</v>
      </c>
      <c r="D12" s="23">
        <v>30898</v>
      </c>
      <c r="E12" s="23">
        <v>50879</v>
      </c>
      <c r="F12" s="23"/>
    </row>
    <row r="13" spans="1:26" ht="20.100000000000001" customHeight="1" x14ac:dyDescent="0.2">
      <c r="A13" s="21" t="s">
        <v>12</v>
      </c>
      <c r="B13" s="22">
        <v>206496</v>
      </c>
      <c r="C13" s="22">
        <v>48895</v>
      </c>
      <c r="D13" s="23">
        <v>37376</v>
      </c>
      <c r="E13" s="23">
        <v>40890</v>
      </c>
      <c r="F13" s="23"/>
    </row>
    <row r="14" spans="1:26" ht="20.100000000000001" customHeight="1" x14ac:dyDescent="0.2">
      <c r="A14" s="21" t="s">
        <v>13</v>
      </c>
      <c r="B14" s="22">
        <v>122656</v>
      </c>
      <c r="C14" s="22">
        <v>144260</v>
      </c>
      <c r="D14" s="23">
        <v>25921</v>
      </c>
      <c r="E14" s="23">
        <v>39230</v>
      </c>
      <c r="F14" s="23"/>
    </row>
    <row r="15" spans="1:26" ht="20.100000000000001" customHeight="1" x14ac:dyDescent="0.2">
      <c r="A15" s="21" t="s">
        <v>14</v>
      </c>
      <c r="B15" s="22">
        <v>112890</v>
      </c>
      <c r="C15" s="22">
        <v>88097</v>
      </c>
      <c r="D15" s="23">
        <v>19763</v>
      </c>
      <c r="E15" s="23">
        <v>37800</v>
      </c>
      <c r="F15" s="23"/>
    </row>
    <row r="16" spans="1:26" ht="15" x14ac:dyDescent="0.2">
      <c r="A16" s="24" t="s">
        <v>2</v>
      </c>
      <c r="B16" s="25">
        <f>SUM(B4:B15)</f>
        <v>758571</v>
      </c>
      <c r="C16" s="25">
        <f t="shared" ref="C16:F16" si="0">SUM(C4:C15)</f>
        <v>618339</v>
      </c>
      <c r="D16" s="25">
        <f t="shared" ref="D16:E16" si="1">SUM(D4:D15)</f>
        <v>302405</v>
      </c>
      <c r="E16" s="25">
        <f t="shared" si="1"/>
        <v>427381</v>
      </c>
      <c r="F16" s="25">
        <f t="shared" si="0"/>
        <v>0</v>
      </c>
    </row>
    <row r="17" spans="1:6" x14ac:dyDescent="0.2">
      <c r="A17" s="3"/>
      <c r="B17" s="3"/>
      <c r="C17" s="3"/>
      <c r="D17" s="3"/>
      <c r="E17" s="3"/>
      <c r="F17" s="3"/>
    </row>
    <row r="18" spans="1:6" ht="15" x14ac:dyDescent="0.25">
      <c r="A18" s="3"/>
      <c r="B18" s="26"/>
      <c r="C18" s="26"/>
      <c r="D18" s="26"/>
      <c r="E18" s="26"/>
      <c r="F18" s="26"/>
    </row>
    <row r="19" spans="1:6" ht="15" x14ac:dyDescent="0.25">
      <c r="A19" s="3"/>
      <c r="B19" s="26"/>
      <c r="C19" s="26"/>
      <c r="D19" s="26"/>
      <c r="E19" s="26"/>
      <c r="F19" s="26"/>
    </row>
    <row r="20" spans="1:6" ht="15" x14ac:dyDescent="0.25">
      <c r="A20" s="3"/>
      <c r="B20" s="27"/>
      <c r="C20" s="27"/>
      <c r="D20" s="27"/>
      <c r="E20" s="27"/>
      <c r="F20" s="27"/>
    </row>
    <row r="21" spans="1:6" ht="15" x14ac:dyDescent="0.25">
      <c r="A21" s="3"/>
      <c r="B21" s="27"/>
      <c r="C21" s="27"/>
      <c r="D21" s="27"/>
      <c r="E21" s="27"/>
      <c r="F21" s="27"/>
    </row>
    <row r="22" spans="1:6" ht="15" x14ac:dyDescent="0.25">
      <c r="A22" s="3"/>
      <c r="B22" s="27"/>
      <c r="C22" s="27"/>
      <c r="D22" s="27"/>
      <c r="E22" s="27"/>
      <c r="F22" s="27"/>
    </row>
    <row r="23" spans="1:6" ht="15" x14ac:dyDescent="0.25">
      <c r="A23" s="3"/>
      <c r="B23" s="26"/>
      <c r="C23" s="26"/>
      <c r="D23" s="26"/>
      <c r="E23" s="26"/>
      <c r="F23" s="26"/>
    </row>
    <row r="24" spans="1:6" ht="15" x14ac:dyDescent="0.25">
      <c r="A24" s="3"/>
      <c r="B24" s="26"/>
      <c r="C24" s="26"/>
      <c r="D24" s="26"/>
      <c r="E24" s="26"/>
      <c r="F24" s="26"/>
    </row>
    <row r="26" spans="1:6" x14ac:dyDescent="0.2">
      <c r="A26" s="5"/>
      <c r="B26" s="22"/>
    </row>
    <row r="27" spans="1:6" x14ac:dyDescent="0.2">
      <c r="A27" s="5"/>
      <c r="B27" s="22"/>
    </row>
    <row r="28" spans="1:6" x14ac:dyDescent="0.2">
      <c r="A28" s="5"/>
      <c r="B28" s="22"/>
    </row>
    <row r="29" spans="1:6" x14ac:dyDescent="0.2">
      <c r="A29" s="5"/>
      <c r="B29" s="22"/>
    </row>
    <row r="30" spans="1:6" x14ac:dyDescent="0.2">
      <c r="A30" s="5"/>
      <c r="B30" s="22"/>
    </row>
    <row r="31" spans="1:6" x14ac:dyDescent="0.2">
      <c r="A31" s="5"/>
      <c r="B31" s="22"/>
    </row>
    <row r="32" spans="1:6" x14ac:dyDescent="0.2">
      <c r="A32" s="5"/>
      <c r="B32" s="22"/>
    </row>
    <row r="33" spans="1:2" x14ac:dyDescent="0.2">
      <c r="A33" s="5"/>
      <c r="B33" s="22"/>
    </row>
    <row r="34" spans="1:2" x14ac:dyDescent="0.2">
      <c r="A34" s="5"/>
      <c r="B34" s="22"/>
    </row>
    <row r="35" spans="1:2" x14ac:dyDescent="0.2">
      <c r="A35" s="5"/>
      <c r="B35" s="22"/>
    </row>
    <row r="36" spans="1:2" x14ac:dyDescent="0.2">
      <c r="A36" s="5"/>
      <c r="B36" s="22"/>
    </row>
    <row r="37" spans="1:2" x14ac:dyDescent="0.2">
      <c r="A37" s="5"/>
      <c r="B37" s="22"/>
    </row>
    <row r="38" spans="1:2" x14ac:dyDescent="0.2">
      <c r="A38" s="5"/>
      <c r="B38" s="22"/>
    </row>
    <row r="39" spans="1:2" x14ac:dyDescent="0.2">
      <c r="A39" s="5"/>
      <c r="B39" s="22"/>
    </row>
    <row r="40" spans="1:2" x14ac:dyDescent="0.2">
      <c r="A40" s="5"/>
      <c r="B40" s="22"/>
    </row>
    <row r="41" spans="1:2" x14ac:dyDescent="0.2">
      <c r="A41" s="5"/>
      <c r="B41" s="22"/>
    </row>
    <row r="42" spans="1:2" x14ac:dyDescent="0.2">
      <c r="A42" s="5"/>
      <c r="B42" s="22"/>
    </row>
    <row r="43" spans="1:2" x14ac:dyDescent="0.2">
      <c r="A43" s="5"/>
      <c r="B43" s="22"/>
    </row>
    <row r="44" spans="1:2" x14ac:dyDescent="0.2">
      <c r="A44" s="5"/>
      <c r="B44" s="22"/>
    </row>
    <row r="45" spans="1:2" x14ac:dyDescent="0.2">
      <c r="A45" s="5"/>
      <c r="B45" s="22"/>
    </row>
    <row r="46" spans="1:2" x14ac:dyDescent="0.2">
      <c r="A46" s="5"/>
      <c r="B46" s="22"/>
    </row>
    <row r="47" spans="1:2" x14ac:dyDescent="0.2">
      <c r="A47" s="5"/>
      <c r="B47" s="22"/>
    </row>
    <row r="48" spans="1:2" x14ac:dyDescent="0.2">
      <c r="A48" s="5"/>
      <c r="B48" s="22"/>
    </row>
    <row r="49" spans="1:2" x14ac:dyDescent="0.2">
      <c r="A49" s="5"/>
      <c r="B49" s="22"/>
    </row>
    <row r="50" spans="1:2" x14ac:dyDescent="0.2">
      <c r="A50" s="5"/>
      <c r="B50" s="28"/>
    </row>
    <row r="51" spans="1:2" x14ac:dyDescent="0.2">
      <c r="A51" s="5"/>
      <c r="B51" s="28"/>
    </row>
    <row r="52" spans="1:2" x14ac:dyDescent="0.2">
      <c r="A52" s="5"/>
      <c r="B52" s="28"/>
    </row>
    <row r="53" spans="1:2" x14ac:dyDescent="0.2">
      <c r="A53" s="5"/>
      <c r="B53" s="28"/>
    </row>
    <row r="54" spans="1:2" x14ac:dyDescent="0.2">
      <c r="A54" s="5"/>
      <c r="B54" s="28"/>
    </row>
    <row r="55" spans="1:2" x14ac:dyDescent="0.2">
      <c r="A55" s="5"/>
      <c r="B55" s="28"/>
    </row>
    <row r="56" spans="1:2" x14ac:dyDescent="0.2">
      <c r="A56" s="5"/>
      <c r="B56" s="28"/>
    </row>
    <row r="57" spans="1:2" x14ac:dyDescent="0.2">
      <c r="A57" s="5"/>
      <c r="B57" s="28"/>
    </row>
    <row r="58" spans="1:2" x14ac:dyDescent="0.2">
      <c r="A58" s="5"/>
      <c r="B58" s="28"/>
    </row>
    <row r="59" spans="1:2" x14ac:dyDescent="0.2">
      <c r="A59" s="5"/>
      <c r="B59" s="28"/>
    </row>
    <row r="60" spans="1:2" x14ac:dyDescent="0.2">
      <c r="A60" s="5"/>
      <c r="B60" s="28"/>
    </row>
    <row r="61" spans="1:2" x14ac:dyDescent="0.2">
      <c r="A61" s="5"/>
      <c r="B61" s="28"/>
    </row>
  </sheetData>
  <mergeCells count="6">
    <mergeCell ref="B24:F24"/>
    <mergeCell ref="A1:F1"/>
    <mergeCell ref="A2:F2"/>
    <mergeCell ref="B18:F18"/>
    <mergeCell ref="B19:F19"/>
    <mergeCell ref="B23:F23"/>
  </mergeCells>
  <pageMargins left="0.51181102362204722" right="0" top="0.74803149606299213" bottom="0.74803149606299213" header="0.31496062992125984" footer="0.31496062992125984"/>
  <pageSetup paperSize="10000" scale="75"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workbookViewId="0">
      <selection activeCell="B15" sqref="B15"/>
    </sheetView>
  </sheetViews>
  <sheetFormatPr defaultRowHeight="15" x14ac:dyDescent="0.25"/>
  <cols>
    <col min="1" max="1" width="5.7109375" style="43" customWidth="1"/>
    <col min="2" max="2" width="63.85546875" style="93" customWidth="1"/>
    <col min="3" max="4" width="10.7109375" style="43" hidden="1" customWidth="1"/>
    <col min="5" max="5" width="10.7109375" style="83" hidden="1" customWidth="1"/>
    <col min="6" max="7" width="10.7109375" style="43" hidden="1" customWidth="1"/>
    <col min="8" max="11" width="10.7109375" style="83" hidden="1" customWidth="1"/>
    <col min="12" max="13" width="10.7109375" style="43" customWidth="1"/>
    <col min="14" max="14" width="9.140625" style="43"/>
    <col min="15" max="16" width="10.7109375" style="43" customWidth="1"/>
    <col min="17" max="17" width="9.140625" style="43"/>
    <col min="18" max="18" width="3.5703125" style="43" customWidth="1"/>
    <col min="19" max="29" width="9.140625" style="43"/>
    <col min="30" max="30" width="6.140625" style="43" customWidth="1"/>
    <col min="31" max="16384" width="9.140625" style="43"/>
  </cols>
  <sheetData>
    <row r="1" spans="1:17" ht="36" customHeight="1" x14ac:dyDescent="0.25">
      <c r="A1" s="19" t="s">
        <v>984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7" ht="20.100000000000001" customHeight="1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7" s="83" customFormat="1" ht="20.100000000000001" customHeight="1" x14ac:dyDescent="0.25">
      <c r="A3" s="85" t="s">
        <v>1</v>
      </c>
      <c r="B3" s="85" t="s">
        <v>496</v>
      </c>
      <c r="C3" s="85">
        <v>2018</v>
      </c>
      <c r="D3" s="85"/>
      <c r="E3" s="86" t="s">
        <v>2</v>
      </c>
      <c r="F3" s="85">
        <v>2019</v>
      </c>
      <c r="G3" s="85"/>
      <c r="H3" s="86" t="s">
        <v>2</v>
      </c>
      <c r="I3" s="85">
        <v>2020</v>
      </c>
      <c r="J3" s="85"/>
      <c r="K3" s="86" t="s">
        <v>2</v>
      </c>
      <c r="L3" s="85">
        <v>2021</v>
      </c>
      <c r="M3" s="85"/>
      <c r="N3" s="86" t="s">
        <v>2</v>
      </c>
      <c r="O3" s="85">
        <v>2022</v>
      </c>
      <c r="P3" s="85"/>
      <c r="Q3" s="86" t="s">
        <v>2</v>
      </c>
    </row>
    <row r="4" spans="1:17" s="83" customFormat="1" ht="28.5" customHeight="1" x14ac:dyDescent="0.25">
      <c r="A4" s="85"/>
      <c r="B4" s="85"/>
      <c r="C4" s="20" t="s">
        <v>411</v>
      </c>
      <c r="D4" s="20" t="s">
        <v>412</v>
      </c>
      <c r="E4" s="87"/>
      <c r="F4" s="20" t="s">
        <v>413</v>
      </c>
      <c r="G4" s="20" t="s">
        <v>412</v>
      </c>
      <c r="H4" s="87"/>
      <c r="I4" s="20" t="s">
        <v>413</v>
      </c>
      <c r="J4" s="20" t="s">
        <v>412</v>
      </c>
      <c r="K4" s="87"/>
      <c r="L4" s="20" t="s">
        <v>413</v>
      </c>
      <c r="M4" s="20" t="s">
        <v>412</v>
      </c>
      <c r="N4" s="87"/>
      <c r="O4" s="20" t="s">
        <v>413</v>
      </c>
      <c r="P4" s="20" t="s">
        <v>412</v>
      </c>
      <c r="Q4" s="87"/>
    </row>
    <row r="5" spans="1:17" s="83" customFormat="1" ht="12" customHeight="1" x14ac:dyDescent="0.25">
      <c r="A5" s="88" t="s">
        <v>429</v>
      </c>
      <c r="B5" s="89" t="s">
        <v>494</v>
      </c>
      <c r="C5" s="43">
        <v>18</v>
      </c>
      <c r="D5" s="43">
        <v>0</v>
      </c>
      <c r="E5" s="83">
        <f>SUM(C5:D5)</f>
        <v>18</v>
      </c>
      <c r="F5" s="43">
        <v>0</v>
      </c>
      <c r="G5" s="43">
        <v>0</v>
      </c>
      <c r="H5" s="83">
        <f>SUM(F5:G5)</f>
        <v>0</v>
      </c>
      <c r="I5" s="43">
        <v>1</v>
      </c>
      <c r="J5" s="43">
        <v>0</v>
      </c>
      <c r="K5" s="83">
        <f>SUM(I5:J5)</f>
        <v>1</v>
      </c>
      <c r="L5" s="43">
        <v>2</v>
      </c>
      <c r="M5" s="43">
        <v>0</v>
      </c>
      <c r="N5" s="83">
        <f>SUM(L5:M5)</f>
        <v>2</v>
      </c>
      <c r="O5" s="43"/>
      <c r="P5" s="43"/>
    </row>
    <row r="6" spans="1:17" s="83" customFormat="1" ht="12" customHeight="1" x14ac:dyDescent="0.25">
      <c r="A6" s="88" t="s">
        <v>444</v>
      </c>
      <c r="B6" s="89" t="s">
        <v>445</v>
      </c>
    </row>
    <row r="7" spans="1:17" ht="12" customHeight="1" x14ac:dyDescent="0.25">
      <c r="A7" s="79">
        <v>1</v>
      </c>
      <c r="B7" s="90" t="s">
        <v>432</v>
      </c>
      <c r="C7" s="43">
        <v>0</v>
      </c>
      <c r="D7" s="43">
        <v>0</v>
      </c>
      <c r="E7" s="83">
        <f t="shared" ref="E7:E69" si="0">SUM(C7:D7)</f>
        <v>0</v>
      </c>
      <c r="F7" s="43">
        <v>0</v>
      </c>
      <c r="G7" s="43">
        <v>0</v>
      </c>
      <c r="H7" s="83">
        <f t="shared" ref="H7:H69" si="1">SUM(F7:G7)</f>
        <v>0</v>
      </c>
      <c r="I7" s="43">
        <v>0</v>
      </c>
      <c r="J7" s="43">
        <v>0</v>
      </c>
      <c r="K7" s="83">
        <f>SUM(I7:J7)</f>
        <v>0</v>
      </c>
      <c r="L7" s="43">
        <v>0</v>
      </c>
      <c r="M7" s="43">
        <v>0</v>
      </c>
      <c r="N7" s="83">
        <f t="shared" ref="N7:N69" si="2">SUM(L7:M7)</f>
        <v>0</v>
      </c>
      <c r="Q7" s="83"/>
    </row>
    <row r="8" spans="1:17" ht="12" customHeight="1" x14ac:dyDescent="0.25">
      <c r="A8" s="43">
        <v>2</v>
      </c>
      <c r="B8" s="91" t="s">
        <v>433</v>
      </c>
      <c r="C8" s="43">
        <v>1</v>
      </c>
      <c r="D8" s="43">
        <v>0</v>
      </c>
      <c r="E8" s="83">
        <f t="shared" si="0"/>
        <v>1</v>
      </c>
      <c r="F8" s="43">
        <v>1</v>
      </c>
      <c r="G8" s="45">
        <v>0</v>
      </c>
      <c r="H8" s="83">
        <f t="shared" si="1"/>
        <v>1</v>
      </c>
      <c r="I8" s="45">
        <v>0</v>
      </c>
      <c r="J8" s="43">
        <v>0</v>
      </c>
      <c r="K8" s="83">
        <f t="shared" ref="K8:K18" si="3">SUM(I8:J8)</f>
        <v>0</v>
      </c>
      <c r="L8" s="45">
        <v>0</v>
      </c>
      <c r="M8" s="43">
        <v>0</v>
      </c>
      <c r="N8" s="83">
        <f t="shared" si="2"/>
        <v>0</v>
      </c>
      <c r="O8" s="45"/>
      <c r="Q8" s="83"/>
    </row>
    <row r="9" spans="1:17" ht="12" customHeight="1" x14ac:dyDescent="0.25">
      <c r="A9" s="43">
        <v>3</v>
      </c>
      <c r="B9" s="91" t="s">
        <v>434</v>
      </c>
      <c r="C9" s="43">
        <v>0</v>
      </c>
      <c r="D9" s="43">
        <v>0</v>
      </c>
      <c r="E9" s="83">
        <f t="shared" si="0"/>
        <v>0</v>
      </c>
      <c r="F9" s="43">
        <v>0</v>
      </c>
      <c r="G9" s="45">
        <v>0</v>
      </c>
      <c r="H9" s="83">
        <f t="shared" si="1"/>
        <v>0</v>
      </c>
      <c r="I9" s="45">
        <v>0</v>
      </c>
      <c r="J9" s="43">
        <v>0</v>
      </c>
      <c r="K9" s="83">
        <f t="shared" si="3"/>
        <v>0</v>
      </c>
      <c r="L9" s="45">
        <v>0</v>
      </c>
      <c r="M9" s="43">
        <v>1</v>
      </c>
      <c r="N9" s="83">
        <f t="shared" si="2"/>
        <v>1</v>
      </c>
      <c r="O9" s="45"/>
      <c r="Q9" s="83"/>
    </row>
    <row r="10" spans="1:17" ht="12" customHeight="1" x14ac:dyDescent="0.25">
      <c r="A10" s="79">
        <v>4</v>
      </c>
      <c r="B10" s="91" t="s">
        <v>435</v>
      </c>
      <c r="C10" s="43">
        <v>0</v>
      </c>
      <c r="D10" s="43">
        <v>0</v>
      </c>
      <c r="E10" s="83">
        <f t="shared" si="0"/>
        <v>0</v>
      </c>
      <c r="F10" s="43">
        <v>0</v>
      </c>
      <c r="G10" s="45">
        <v>0</v>
      </c>
      <c r="H10" s="83">
        <f t="shared" si="1"/>
        <v>0</v>
      </c>
      <c r="I10" s="45">
        <v>0</v>
      </c>
      <c r="J10" s="43">
        <v>0</v>
      </c>
      <c r="K10" s="83">
        <f t="shared" si="3"/>
        <v>0</v>
      </c>
      <c r="L10" s="45">
        <v>0</v>
      </c>
      <c r="M10" s="43">
        <v>0</v>
      </c>
      <c r="N10" s="83">
        <f t="shared" si="2"/>
        <v>0</v>
      </c>
      <c r="O10" s="45"/>
      <c r="Q10" s="83"/>
    </row>
    <row r="11" spans="1:17" ht="12" customHeight="1" x14ac:dyDescent="0.25">
      <c r="A11" s="43">
        <v>5</v>
      </c>
      <c r="B11" s="91" t="s">
        <v>436</v>
      </c>
      <c r="C11" s="43">
        <v>0</v>
      </c>
      <c r="D11" s="43">
        <v>0</v>
      </c>
      <c r="E11" s="83">
        <f t="shared" si="0"/>
        <v>0</v>
      </c>
      <c r="F11" s="43">
        <v>0</v>
      </c>
      <c r="G11" s="45">
        <v>0</v>
      </c>
      <c r="H11" s="83">
        <f t="shared" si="1"/>
        <v>0</v>
      </c>
      <c r="I11" s="45">
        <v>0</v>
      </c>
      <c r="J11" s="43">
        <v>0</v>
      </c>
      <c r="K11" s="83">
        <f t="shared" si="3"/>
        <v>0</v>
      </c>
      <c r="L11" s="45">
        <v>0</v>
      </c>
      <c r="M11" s="43">
        <v>0</v>
      </c>
      <c r="N11" s="83">
        <f t="shared" si="2"/>
        <v>0</v>
      </c>
      <c r="O11" s="45"/>
      <c r="Q11" s="83"/>
    </row>
    <row r="12" spans="1:17" ht="12" customHeight="1" x14ac:dyDescent="0.25">
      <c r="A12" s="43">
        <v>6</v>
      </c>
      <c r="B12" s="91" t="s">
        <v>437</v>
      </c>
      <c r="C12" s="92" t="s">
        <v>409</v>
      </c>
      <c r="D12" s="92" t="s">
        <v>409</v>
      </c>
      <c r="E12" s="83">
        <f t="shared" si="0"/>
        <v>0</v>
      </c>
      <c r="F12" s="43">
        <v>0</v>
      </c>
      <c r="G12" s="92" t="s">
        <v>409</v>
      </c>
      <c r="H12" s="83">
        <f t="shared" si="1"/>
        <v>0</v>
      </c>
      <c r="I12" s="45">
        <v>0</v>
      </c>
      <c r="J12" s="92" t="s">
        <v>409</v>
      </c>
      <c r="K12" s="83">
        <f t="shared" si="3"/>
        <v>0</v>
      </c>
      <c r="L12" s="45">
        <v>0</v>
      </c>
      <c r="M12" s="92">
        <v>0</v>
      </c>
      <c r="N12" s="83">
        <f t="shared" si="2"/>
        <v>0</v>
      </c>
      <c r="O12" s="45"/>
      <c r="P12" s="92"/>
      <c r="Q12" s="83"/>
    </row>
    <row r="13" spans="1:17" ht="12" customHeight="1" x14ac:dyDescent="0.25">
      <c r="A13" s="79">
        <v>7</v>
      </c>
      <c r="B13" s="90" t="s">
        <v>438</v>
      </c>
      <c r="C13" s="43">
        <v>0</v>
      </c>
      <c r="D13" s="43">
        <v>0</v>
      </c>
      <c r="E13" s="83">
        <f t="shared" si="0"/>
        <v>0</v>
      </c>
      <c r="F13" s="43">
        <v>0</v>
      </c>
      <c r="G13" s="45">
        <v>0</v>
      </c>
      <c r="H13" s="83">
        <f t="shared" si="1"/>
        <v>0</v>
      </c>
      <c r="I13" s="45">
        <v>0</v>
      </c>
      <c r="J13" s="43">
        <v>0</v>
      </c>
      <c r="K13" s="83">
        <f t="shared" si="3"/>
        <v>0</v>
      </c>
      <c r="L13" s="45">
        <v>0</v>
      </c>
      <c r="M13" s="43">
        <v>0</v>
      </c>
      <c r="N13" s="83">
        <f t="shared" si="2"/>
        <v>0</v>
      </c>
      <c r="O13" s="45"/>
      <c r="Q13" s="83"/>
    </row>
    <row r="14" spans="1:17" ht="12" customHeight="1" x14ac:dyDescent="0.25">
      <c r="A14" s="43">
        <v>8</v>
      </c>
      <c r="B14" s="90" t="s">
        <v>439</v>
      </c>
      <c r="C14" s="43">
        <v>0</v>
      </c>
      <c r="D14" s="43">
        <v>1</v>
      </c>
      <c r="E14" s="83">
        <f t="shared" si="0"/>
        <v>1</v>
      </c>
      <c r="F14" s="43">
        <v>0</v>
      </c>
      <c r="G14" s="45">
        <v>0</v>
      </c>
      <c r="H14" s="83">
        <f t="shared" si="1"/>
        <v>0</v>
      </c>
      <c r="I14" s="45">
        <v>0</v>
      </c>
      <c r="J14" s="43">
        <v>0</v>
      </c>
      <c r="K14" s="83">
        <f t="shared" si="3"/>
        <v>0</v>
      </c>
      <c r="L14" s="45">
        <v>0</v>
      </c>
      <c r="M14" s="43">
        <v>0</v>
      </c>
      <c r="N14" s="83">
        <f t="shared" si="2"/>
        <v>0</v>
      </c>
      <c r="O14" s="45"/>
      <c r="Q14" s="83"/>
    </row>
    <row r="15" spans="1:17" ht="12" customHeight="1" x14ac:dyDescent="0.25">
      <c r="A15" s="43">
        <v>9</v>
      </c>
      <c r="B15" s="90" t="s">
        <v>440</v>
      </c>
      <c r="C15" s="43">
        <v>0</v>
      </c>
      <c r="D15" s="43">
        <v>0</v>
      </c>
      <c r="E15" s="83">
        <f t="shared" si="0"/>
        <v>0</v>
      </c>
      <c r="F15" s="43">
        <v>1</v>
      </c>
      <c r="G15" s="43">
        <v>0</v>
      </c>
      <c r="H15" s="83">
        <f t="shared" si="1"/>
        <v>1</v>
      </c>
      <c r="I15" s="43">
        <v>0</v>
      </c>
      <c r="J15" s="43">
        <v>0</v>
      </c>
      <c r="K15" s="83">
        <f t="shared" si="3"/>
        <v>0</v>
      </c>
      <c r="L15" s="43">
        <v>0</v>
      </c>
      <c r="M15" s="43">
        <v>0</v>
      </c>
      <c r="N15" s="83">
        <f t="shared" si="2"/>
        <v>0</v>
      </c>
      <c r="Q15" s="83"/>
    </row>
    <row r="16" spans="1:17" ht="12" customHeight="1" x14ac:dyDescent="0.25">
      <c r="A16" s="79">
        <v>10</v>
      </c>
      <c r="B16" s="90" t="s">
        <v>441</v>
      </c>
      <c r="C16" s="43">
        <v>0</v>
      </c>
      <c r="D16" s="43">
        <v>0</v>
      </c>
      <c r="E16" s="83">
        <f t="shared" si="0"/>
        <v>0</v>
      </c>
      <c r="F16" s="43">
        <v>0</v>
      </c>
      <c r="G16" s="43">
        <v>0</v>
      </c>
      <c r="H16" s="83">
        <f t="shared" si="1"/>
        <v>0</v>
      </c>
      <c r="I16" s="43">
        <v>0</v>
      </c>
      <c r="J16" s="43">
        <v>0</v>
      </c>
      <c r="K16" s="83">
        <f t="shared" si="3"/>
        <v>0</v>
      </c>
      <c r="L16" s="43">
        <v>0</v>
      </c>
      <c r="M16" s="43">
        <v>0</v>
      </c>
      <c r="N16" s="83">
        <f t="shared" si="2"/>
        <v>0</v>
      </c>
      <c r="Q16" s="83"/>
    </row>
    <row r="17" spans="1:17" ht="12" customHeight="1" x14ac:dyDescent="0.25">
      <c r="A17" s="43">
        <v>11</v>
      </c>
      <c r="B17" s="93" t="s">
        <v>442</v>
      </c>
      <c r="C17" s="43">
        <v>0</v>
      </c>
      <c r="D17" s="43">
        <v>0</v>
      </c>
      <c r="E17" s="83">
        <f t="shared" si="0"/>
        <v>0</v>
      </c>
      <c r="F17" s="43">
        <v>2</v>
      </c>
      <c r="G17" s="43">
        <v>0</v>
      </c>
      <c r="H17" s="83">
        <f t="shared" si="1"/>
        <v>2</v>
      </c>
      <c r="I17" s="43">
        <v>0</v>
      </c>
      <c r="J17" s="43">
        <v>0</v>
      </c>
      <c r="K17" s="83">
        <f t="shared" si="3"/>
        <v>0</v>
      </c>
      <c r="L17" s="43">
        <v>0</v>
      </c>
      <c r="M17" s="43">
        <v>1</v>
      </c>
      <c r="N17" s="83">
        <f t="shared" si="2"/>
        <v>1</v>
      </c>
      <c r="Q17" s="83"/>
    </row>
    <row r="18" spans="1:17" ht="12" customHeight="1" x14ac:dyDescent="0.25">
      <c r="A18" s="43">
        <v>12</v>
      </c>
      <c r="B18" s="93" t="s">
        <v>443</v>
      </c>
      <c r="C18" s="43">
        <v>0</v>
      </c>
      <c r="D18" s="43">
        <v>0</v>
      </c>
      <c r="E18" s="83">
        <f t="shared" si="0"/>
        <v>0</v>
      </c>
      <c r="F18" s="43">
        <v>0</v>
      </c>
      <c r="G18" s="43">
        <v>0</v>
      </c>
      <c r="H18" s="83">
        <f t="shared" si="1"/>
        <v>0</v>
      </c>
      <c r="I18" s="43">
        <v>0</v>
      </c>
      <c r="J18" s="43">
        <v>0</v>
      </c>
      <c r="K18" s="83">
        <f t="shared" si="3"/>
        <v>0</v>
      </c>
      <c r="L18" s="43">
        <v>0</v>
      </c>
      <c r="M18" s="43">
        <v>0</v>
      </c>
      <c r="N18" s="83">
        <f t="shared" si="2"/>
        <v>0</v>
      </c>
      <c r="Q18" s="83"/>
    </row>
    <row r="19" spans="1:17" s="83" customFormat="1" ht="12" customHeight="1" x14ac:dyDescent="0.25">
      <c r="A19" s="83" t="s">
        <v>453</v>
      </c>
      <c r="B19" s="94" t="s">
        <v>431</v>
      </c>
    </row>
    <row r="20" spans="1:17" ht="12" customHeight="1" x14ac:dyDescent="0.25">
      <c r="A20" s="43">
        <v>1</v>
      </c>
      <c r="B20" s="90" t="s">
        <v>446</v>
      </c>
      <c r="C20" s="43">
        <v>1</v>
      </c>
      <c r="D20" s="43">
        <v>4</v>
      </c>
      <c r="E20" s="83">
        <f t="shared" si="0"/>
        <v>5</v>
      </c>
      <c r="F20" s="43">
        <v>2</v>
      </c>
      <c r="G20" s="43">
        <v>6</v>
      </c>
      <c r="H20" s="83">
        <f t="shared" si="1"/>
        <v>8</v>
      </c>
      <c r="I20" s="43">
        <v>0</v>
      </c>
      <c r="J20" s="43">
        <v>3</v>
      </c>
      <c r="K20" s="83">
        <f t="shared" ref="K20:K26" si="4">SUM(I20:J20)</f>
        <v>3</v>
      </c>
      <c r="L20" s="43">
        <v>1</v>
      </c>
      <c r="M20" s="43">
        <v>3</v>
      </c>
      <c r="N20" s="83">
        <f t="shared" si="2"/>
        <v>4</v>
      </c>
      <c r="Q20" s="83"/>
    </row>
    <row r="21" spans="1:17" ht="12" customHeight="1" x14ac:dyDescent="0.25">
      <c r="A21" s="43">
        <v>2</v>
      </c>
      <c r="B21" s="90" t="s">
        <v>447</v>
      </c>
      <c r="C21" s="43">
        <v>0</v>
      </c>
      <c r="D21" s="43">
        <v>1</v>
      </c>
      <c r="E21" s="83">
        <f t="shared" si="0"/>
        <v>1</v>
      </c>
      <c r="F21" s="43">
        <v>0</v>
      </c>
      <c r="G21" s="43">
        <v>0</v>
      </c>
      <c r="H21" s="83">
        <f t="shared" si="1"/>
        <v>0</v>
      </c>
      <c r="I21" s="43">
        <v>0</v>
      </c>
      <c r="J21" s="43">
        <v>0</v>
      </c>
      <c r="K21" s="83">
        <f t="shared" si="4"/>
        <v>0</v>
      </c>
      <c r="L21" s="43">
        <v>0</v>
      </c>
      <c r="M21" s="43">
        <v>0</v>
      </c>
      <c r="N21" s="83">
        <f t="shared" si="2"/>
        <v>0</v>
      </c>
      <c r="Q21" s="83"/>
    </row>
    <row r="22" spans="1:17" ht="12" customHeight="1" x14ac:dyDescent="0.25">
      <c r="A22" s="43">
        <v>3</v>
      </c>
      <c r="B22" s="91" t="s">
        <v>448</v>
      </c>
      <c r="C22" s="43">
        <v>0</v>
      </c>
      <c r="D22" s="43">
        <v>0</v>
      </c>
      <c r="E22" s="83">
        <f t="shared" si="0"/>
        <v>0</v>
      </c>
      <c r="F22" s="43">
        <v>0</v>
      </c>
      <c r="G22" s="43">
        <v>0</v>
      </c>
      <c r="H22" s="83">
        <f t="shared" si="1"/>
        <v>0</v>
      </c>
      <c r="I22" s="43">
        <v>0</v>
      </c>
      <c r="J22" s="43">
        <v>0</v>
      </c>
      <c r="K22" s="83">
        <f t="shared" si="4"/>
        <v>0</v>
      </c>
      <c r="L22" s="43">
        <v>0</v>
      </c>
      <c r="M22" s="43">
        <v>0</v>
      </c>
      <c r="N22" s="83">
        <f t="shared" si="2"/>
        <v>0</v>
      </c>
      <c r="Q22" s="83"/>
    </row>
    <row r="23" spans="1:17" ht="12" customHeight="1" x14ac:dyDescent="0.25">
      <c r="A23" s="43">
        <v>4</v>
      </c>
      <c r="B23" s="91" t="s">
        <v>449</v>
      </c>
      <c r="C23" s="43">
        <v>0</v>
      </c>
      <c r="D23" s="43">
        <v>2</v>
      </c>
      <c r="E23" s="83">
        <f t="shared" si="0"/>
        <v>2</v>
      </c>
      <c r="F23" s="43">
        <v>0</v>
      </c>
      <c r="G23" s="43">
        <v>0</v>
      </c>
      <c r="H23" s="83">
        <f t="shared" si="1"/>
        <v>0</v>
      </c>
      <c r="I23" s="43">
        <v>0</v>
      </c>
      <c r="J23" s="43">
        <v>0</v>
      </c>
      <c r="K23" s="83">
        <f t="shared" si="4"/>
        <v>0</v>
      </c>
      <c r="L23" s="43">
        <v>0</v>
      </c>
      <c r="M23" s="43">
        <v>0</v>
      </c>
      <c r="N23" s="83">
        <f t="shared" si="2"/>
        <v>0</v>
      </c>
      <c r="Q23" s="83"/>
    </row>
    <row r="24" spans="1:17" ht="12" customHeight="1" x14ac:dyDescent="0.25">
      <c r="A24" s="43">
        <v>5</v>
      </c>
      <c r="B24" s="91" t="s">
        <v>450</v>
      </c>
      <c r="C24" s="43">
        <v>0</v>
      </c>
      <c r="D24" s="43">
        <v>0</v>
      </c>
      <c r="E24" s="83">
        <f t="shared" si="0"/>
        <v>0</v>
      </c>
      <c r="F24" s="43">
        <v>0</v>
      </c>
      <c r="G24" s="43">
        <v>0</v>
      </c>
      <c r="H24" s="83">
        <f t="shared" si="1"/>
        <v>0</v>
      </c>
      <c r="I24" s="43">
        <v>0</v>
      </c>
      <c r="J24" s="43">
        <v>9</v>
      </c>
      <c r="K24" s="83">
        <f t="shared" si="4"/>
        <v>9</v>
      </c>
      <c r="L24" s="43">
        <v>1</v>
      </c>
      <c r="M24" s="43">
        <v>2</v>
      </c>
      <c r="N24" s="83">
        <f t="shared" si="2"/>
        <v>3</v>
      </c>
      <c r="Q24" s="83"/>
    </row>
    <row r="25" spans="1:17" ht="12" customHeight="1" x14ac:dyDescent="0.25">
      <c r="A25" s="43">
        <v>6</v>
      </c>
      <c r="B25" s="91" t="s">
        <v>451</v>
      </c>
      <c r="C25" s="43">
        <v>3</v>
      </c>
      <c r="D25" s="43">
        <v>2</v>
      </c>
      <c r="E25" s="83">
        <f t="shared" si="0"/>
        <v>5</v>
      </c>
      <c r="F25" s="43">
        <v>0</v>
      </c>
      <c r="G25" s="43">
        <v>0</v>
      </c>
      <c r="H25" s="83">
        <f t="shared" si="1"/>
        <v>0</v>
      </c>
      <c r="I25" s="43">
        <v>0</v>
      </c>
      <c r="J25" s="43">
        <v>5</v>
      </c>
      <c r="K25" s="83">
        <f t="shared" si="4"/>
        <v>5</v>
      </c>
      <c r="L25" s="43">
        <v>0</v>
      </c>
      <c r="M25" s="43">
        <v>1</v>
      </c>
      <c r="N25" s="83">
        <f t="shared" si="2"/>
        <v>1</v>
      </c>
      <c r="Q25" s="83"/>
    </row>
    <row r="26" spans="1:17" ht="12" customHeight="1" x14ac:dyDescent="0.25">
      <c r="A26" s="43">
        <v>7</v>
      </c>
      <c r="B26" s="90" t="s">
        <v>452</v>
      </c>
      <c r="C26" s="43">
        <v>0</v>
      </c>
      <c r="D26" s="43">
        <v>0</v>
      </c>
      <c r="E26" s="83">
        <f t="shared" si="0"/>
        <v>0</v>
      </c>
      <c r="F26" s="43">
        <v>0</v>
      </c>
      <c r="G26" s="43">
        <v>4</v>
      </c>
      <c r="H26" s="83">
        <f t="shared" si="1"/>
        <v>4</v>
      </c>
      <c r="I26" s="43">
        <v>0</v>
      </c>
      <c r="J26" s="43">
        <v>0</v>
      </c>
      <c r="K26" s="83">
        <f t="shared" si="4"/>
        <v>0</v>
      </c>
      <c r="L26" s="43">
        <v>0</v>
      </c>
      <c r="M26" s="43">
        <v>0</v>
      </c>
      <c r="N26" s="83">
        <f t="shared" si="2"/>
        <v>0</v>
      </c>
      <c r="Q26" s="83"/>
    </row>
    <row r="27" spans="1:17" s="83" customFormat="1" ht="12" customHeight="1" x14ac:dyDescent="0.25">
      <c r="A27" s="83" t="s">
        <v>476</v>
      </c>
      <c r="B27" s="95" t="s">
        <v>430</v>
      </c>
    </row>
    <row r="28" spans="1:17" ht="12" customHeight="1" x14ac:dyDescent="0.25">
      <c r="A28" s="43">
        <v>1</v>
      </c>
      <c r="B28" s="91" t="s">
        <v>155</v>
      </c>
      <c r="C28" s="43">
        <v>4</v>
      </c>
      <c r="D28" s="43">
        <v>11</v>
      </c>
      <c r="E28" s="83">
        <f t="shared" si="0"/>
        <v>15</v>
      </c>
      <c r="F28" s="43">
        <v>0</v>
      </c>
      <c r="G28" s="43">
        <v>18</v>
      </c>
      <c r="H28" s="83">
        <f t="shared" si="1"/>
        <v>18</v>
      </c>
      <c r="I28" s="43">
        <v>2</v>
      </c>
      <c r="J28" s="43">
        <v>21</v>
      </c>
      <c r="K28" s="83">
        <f t="shared" ref="K28:K52" si="5">SUM(I28:J28)</f>
        <v>23</v>
      </c>
      <c r="L28" s="43">
        <v>0</v>
      </c>
      <c r="M28" s="43">
        <v>12</v>
      </c>
      <c r="N28" s="83">
        <f t="shared" si="2"/>
        <v>12</v>
      </c>
      <c r="Q28" s="83"/>
    </row>
    <row r="29" spans="1:17" ht="12" customHeight="1" x14ac:dyDescent="0.25">
      <c r="A29" s="43">
        <v>2</v>
      </c>
      <c r="B29" s="91" t="s">
        <v>454</v>
      </c>
      <c r="C29" s="43">
        <v>0</v>
      </c>
      <c r="D29" s="43">
        <v>0</v>
      </c>
      <c r="E29" s="83">
        <f t="shared" si="0"/>
        <v>0</v>
      </c>
      <c r="F29" s="43">
        <v>1</v>
      </c>
      <c r="G29" s="43">
        <v>2</v>
      </c>
      <c r="H29" s="83">
        <f t="shared" si="1"/>
        <v>3</v>
      </c>
      <c r="I29" s="43">
        <v>0</v>
      </c>
      <c r="J29" s="43">
        <v>2</v>
      </c>
      <c r="K29" s="83">
        <f t="shared" si="5"/>
        <v>2</v>
      </c>
      <c r="L29" s="43">
        <v>1</v>
      </c>
      <c r="M29" s="43">
        <v>0</v>
      </c>
      <c r="N29" s="83">
        <f t="shared" si="2"/>
        <v>1</v>
      </c>
      <c r="Q29" s="83"/>
    </row>
    <row r="30" spans="1:17" ht="12" customHeight="1" x14ac:dyDescent="0.25">
      <c r="A30" s="43">
        <v>3</v>
      </c>
      <c r="B30" s="91" t="s">
        <v>455</v>
      </c>
      <c r="C30" s="43">
        <v>2</v>
      </c>
      <c r="D30" s="43">
        <v>3</v>
      </c>
      <c r="E30" s="83">
        <f t="shared" si="0"/>
        <v>5</v>
      </c>
      <c r="F30" s="43">
        <v>0</v>
      </c>
      <c r="G30" s="43">
        <v>5</v>
      </c>
      <c r="H30" s="83">
        <f t="shared" si="1"/>
        <v>5</v>
      </c>
      <c r="I30" s="43">
        <v>0</v>
      </c>
      <c r="J30" s="43">
        <v>5</v>
      </c>
      <c r="K30" s="83">
        <f t="shared" si="5"/>
        <v>5</v>
      </c>
      <c r="L30" s="43">
        <v>6</v>
      </c>
      <c r="M30" s="43">
        <v>20</v>
      </c>
      <c r="N30" s="83">
        <f t="shared" si="2"/>
        <v>26</v>
      </c>
      <c r="Q30" s="83"/>
    </row>
    <row r="31" spans="1:17" ht="12" customHeight="1" x14ac:dyDescent="0.25">
      <c r="A31" s="43">
        <v>4</v>
      </c>
      <c r="B31" s="91" t="s">
        <v>456</v>
      </c>
      <c r="C31" s="43">
        <v>1</v>
      </c>
      <c r="D31" s="43">
        <v>4</v>
      </c>
      <c r="E31" s="83">
        <f t="shared" si="0"/>
        <v>5</v>
      </c>
      <c r="F31" s="43">
        <v>2</v>
      </c>
      <c r="G31" s="43">
        <v>14</v>
      </c>
      <c r="H31" s="83">
        <f t="shared" si="1"/>
        <v>16</v>
      </c>
      <c r="I31" s="43">
        <v>8</v>
      </c>
      <c r="J31" s="43">
        <v>57</v>
      </c>
      <c r="K31" s="83">
        <f t="shared" si="5"/>
        <v>65</v>
      </c>
      <c r="L31" s="43">
        <v>9</v>
      </c>
      <c r="M31" s="43">
        <v>25</v>
      </c>
      <c r="N31" s="83">
        <f t="shared" si="2"/>
        <v>34</v>
      </c>
      <c r="Q31" s="83"/>
    </row>
    <row r="32" spans="1:17" ht="12" customHeight="1" x14ac:dyDescent="0.25">
      <c r="A32" s="43">
        <v>5</v>
      </c>
      <c r="B32" s="91" t="s">
        <v>457</v>
      </c>
      <c r="C32" s="43">
        <v>0</v>
      </c>
      <c r="D32" s="43">
        <v>4</v>
      </c>
      <c r="E32" s="83">
        <f t="shared" si="0"/>
        <v>4</v>
      </c>
      <c r="F32" s="43">
        <v>0</v>
      </c>
      <c r="G32" s="43">
        <v>2</v>
      </c>
      <c r="H32" s="83">
        <f t="shared" si="1"/>
        <v>2</v>
      </c>
      <c r="I32" s="43">
        <v>0</v>
      </c>
      <c r="J32" s="43">
        <v>5</v>
      </c>
      <c r="K32" s="83">
        <f t="shared" si="5"/>
        <v>5</v>
      </c>
      <c r="L32" s="43">
        <v>0</v>
      </c>
      <c r="M32" s="43">
        <v>4</v>
      </c>
      <c r="N32" s="83">
        <f t="shared" si="2"/>
        <v>4</v>
      </c>
      <c r="Q32" s="83"/>
    </row>
    <row r="33" spans="1:17" ht="12" customHeight="1" x14ac:dyDescent="0.25">
      <c r="A33" s="43">
        <v>6</v>
      </c>
      <c r="B33" s="91" t="s">
        <v>458</v>
      </c>
      <c r="C33" s="43">
        <v>4</v>
      </c>
      <c r="D33" s="43">
        <v>2</v>
      </c>
      <c r="E33" s="83">
        <f t="shared" si="0"/>
        <v>6</v>
      </c>
      <c r="F33" s="43">
        <v>5</v>
      </c>
      <c r="G33" s="43">
        <v>6</v>
      </c>
      <c r="H33" s="83">
        <f t="shared" si="1"/>
        <v>11</v>
      </c>
      <c r="I33" s="43">
        <v>1</v>
      </c>
      <c r="J33" s="43">
        <v>6</v>
      </c>
      <c r="K33" s="83">
        <f t="shared" si="5"/>
        <v>7</v>
      </c>
      <c r="L33" s="43">
        <v>1</v>
      </c>
      <c r="M33" s="43">
        <v>6</v>
      </c>
      <c r="N33" s="83">
        <f t="shared" si="2"/>
        <v>7</v>
      </c>
      <c r="Q33" s="83"/>
    </row>
    <row r="34" spans="1:17" ht="12" customHeight="1" x14ac:dyDescent="0.25">
      <c r="A34" s="43">
        <v>7</v>
      </c>
      <c r="B34" s="91" t="s">
        <v>459</v>
      </c>
      <c r="C34" s="43">
        <v>1</v>
      </c>
      <c r="D34" s="43">
        <v>7</v>
      </c>
      <c r="E34" s="83">
        <f t="shared" si="0"/>
        <v>8</v>
      </c>
      <c r="F34" s="43">
        <v>5</v>
      </c>
      <c r="G34" s="43">
        <v>167</v>
      </c>
      <c r="H34" s="83">
        <f t="shared" si="1"/>
        <v>172</v>
      </c>
      <c r="I34" s="43">
        <v>7</v>
      </c>
      <c r="J34" s="43">
        <v>117</v>
      </c>
      <c r="K34" s="83">
        <f t="shared" si="5"/>
        <v>124</v>
      </c>
      <c r="L34" s="43">
        <v>11</v>
      </c>
      <c r="M34" s="43">
        <v>46</v>
      </c>
      <c r="N34" s="83">
        <f t="shared" si="2"/>
        <v>57</v>
      </c>
      <c r="Q34" s="83"/>
    </row>
    <row r="35" spans="1:17" ht="12" customHeight="1" x14ac:dyDescent="0.25">
      <c r="A35" s="43">
        <v>8</v>
      </c>
      <c r="B35" s="91" t="s">
        <v>460</v>
      </c>
      <c r="C35" s="43">
        <v>0</v>
      </c>
      <c r="D35" s="43">
        <v>1</v>
      </c>
      <c r="E35" s="83">
        <f t="shared" si="0"/>
        <v>1</v>
      </c>
      <c r="F35" s="43">
        <v>2</v>
      </c>
      <c r="G35" s="43">
        <v>0</v>
      </c>
      <c r="H35" s="83">
        <f t="shared" si="1"/>
        <v>2</v>
      </c>
      <c r="I35" s="43">
        <v>0</v>
      </c>
      <c r="J35" s="43">
        <v>5</v>
      </c>
      <c r="K35" s="83">
        <f t="shared" si="5"/>
        <v>5</v>
      </c>
      <c r="L35" s="43">
        <v>2</v>
      </c>
      <c r="M35" s="43">
        <v>0</v>
      </c>
      <c r="N35" s="83">
        <f t="shared" si="2"/>
        <v>2</v>
      </c>
      <c r="Q35" s="83"/>
    </row>
    <row r="36" spans="1:17" ht="12" customHeight="1" x14ac:dyDescent="0.25">
      <c r="A36" s="43">
        <v>9</v>
      </c>
      <c r="B36" s="91" t="s">
        <v>461</v>
      </c>
      <c r="C36" s="43">
        <v>4</v>
      </c>
      <c r="D36" s="43">
        <v>12</v>
      </c>
      <c r="E36" s="83">
        <f t="shared" si="0"/>
        <v>16</v>
      </c>
      <c r="F36" s="43">
        <v>10</v>
      </c>
      <c r="G36" s="43">
        <v>21</v>
      </c>
      <c r="H36" s="83">
        <f t="shared" si="1"/>
        <v>31</v>
      </c>
      <c r="I36" s="43">
        <v>2</v>
      </c>
      <c r="J36" s="43">
        <v>28</v>
      </c>
      <c r="K36" s="83">
        <f t="shared" si="5"/>
        <v>30</v>
      </c>
      <c r="L36" s="43">
        <v>12</v>
      </c>
      <c r="M36" s="43">
        <v>33</v>
      </c>
      <c r="N36" s="83">
        <f t="shared" si="2"/>
        <v>45</v>
      </c>
      <c r="Q36" s="83"/>
    </row>
    <row r="37" spans="1:17" ht="12" customHeight="1" x14ac:dyDescent="0.25">
      <c r="A37" s="43">
        <v>10</v>
      </c>
      <c r="B37" s="91" t="s">
        <v>462</v>
      </c>
      <c r="C37" s="43">
        <v>1</v>
      </c>
      <c r="D37" s="43">
        <v>1</v>
      </c>
      <c r="E37" s="83">
        <f t="shared" si="0"/>
        <v>2</v>
      </c>
      <c r="F37" s="43">
        <v>3</v>
      </c>
      <c r="G37" s="43">
        <v>1</v>
      </c>
      <c r="H37" s="83">
        <f t="shared" si="1"/>
        <v>4</v>
      </c>
      <c r="I37" s="43">
        <v>2</v>
      </c>
      <c r="J37" s="43">
        <v>2</v>
      </c>
      <c r="K37" s="83">
        <f t="shared" si="5"/>
        <v>4</v>
      </c>
      <c r="L37" s="43">
        <v>0</v>
      </c>
      <c r="M37" s="43">
        <v>0</v>
      </c>
      <c r="N37" s="83">
        <f t="shared" si="2"/>
        <v>0</v>
      </c>
      <c r="Q37" s="83"/>
    </row>
    <row r="38" spans="1:17" ht="12" customHeight="1" x14ac:dyDescent="0.25">
      <c r="A38" s="43">
        <v>11</v>
      </c>
      <c r="B38" s="91" t="s">
        <v>463</v>
      </c>
      <c r="C38" s="43">
        <v>0</v>
      </c>
      <c r="D38" s="43">
        <v>4</v>
      </c>
      <c r="E38" s="83">
        <f t="shared" si="0"/>
        <v>4</v>
      </c>
      <c r="F38" s="43">
        <v>0</v>
      </c>
      <c r="G38" s="43">
        <v>3</v>
      </c>
      <c r="H38" s="83">
        <f t="shared" si="1"/>
        <v>3</v>
      </c>
      <c r="I38" s="43">
        <v>1</v>
      </c>
      <c r="J38" s="43">
        <v>1</v>
      </c>
      <c r="K38" s="83">
        <f t="shared" si="5"/>
        <v>2</v>
      </c>
      <c r="L38" s="43">
        <v>1</v>
      </c>
      <c r="M38" s="43">
        <v>6</v>
      </c>
      <c r="N38" s="83">
        <f t="shared" si="2"/>
        <v>7</v>
      </c>
      <c r="Q38" s="83"/>
    </row>
    <row r="39" spans="1:17" ht="12" customHeight="1" x14ac:dyDescent="0.25">
      <c r="A39" s="43">
        <v>12</v>
      </c>
      <c r="B39" s="91" t="s">
        <v>464</v>
      </c>
      <c r="C39" s="43">
        <v>0</v>
      </c>
      <c r="D39" s="43">
        <v>1</v>
      </c>
      <c r="E39" s="83">
        <f t="shared" si="0"/>
        <v>1</v>
      </c>
      <c r="F39" s="43">
        <v>0</v>
      </c>
      <c r="G39" s="43">
        <v>1</v>
      </c>
      <c r="H39" s="83">
        <f t="shared" si="1"/>
        <v>1</v>
      </c>
      <c r="I39" s="43">
        <v>0</v>
      </c>
      <c r="J39" s="43">
        <v>5</v>
      </c>
      <c r="K39" s="83">
        <f t="shared" si="5"/>
        <v>5</v>
      </c>
      <c r="L39" s="43">
        <v>0</v>
      </c>
      <c r="M39" s="43">
        <v>0</v>
      </c>
      <c r="N39" s="83">
        <f t="shared" si="2"/>
        <v>0</v>
      </c>
      <c r="Q39" s="83"/>
    </row>
    <row r="40" spans="1:17" ht="12" customHeight="1" x14ac:dyDescent="0.25">
      <c r="A40" s="43">
        <v>13</v>
      </c>
      <c r="B40" s="91" t="s">
        <v>465</v>
      </c>
      <c r="C40" s="43">
        <v>1</v>
      </c>
      <c r="D40" s="43">
        <v>1</v>
      </c>
      <c r="E40" s="83">
        <f t="shared" si="0"/>
        <v>2</v>
      </c>
      <c r="F40" s="43">
        <v>0</v>
      </c>
      <c r="G40" s="43">
        <v>1</v>
      </c>
      <c r="H40" s="83">
        <f t="shared" si="1"/>
        <v>1</v>
      </c>
      <c r="I40" s="43">
        <v>0</v>
      </c>
      <c r="J40" s="43">
        <v>15</v>
      </c>
      <c r="K40" s="83">
        <f t="shared" si="5"/>
        <v>15</v>
      </c>
      <c r="L40" s="43">
        <v>0</v>
      </c>
      <c r="M40" s="43">
        <v>7</v>
      </c>
      <c r="N40" s="83">
        <f t="shared" si="2"/>
        <v>7</v>
      </c>
      <c r="Q40" s="83"/>
    </row>
    <row r="41" spans="1:17" ht="12" customHeight="1" x14ac:dyDescent="0.25">
      <c r="A41" s="43">
        <v>14</v>
      </c>
      <c r="B41" s="91" t="s">
        <v>466</v>
      </c>
      <c r="C41" s="43">
        <v>0</v>
      </c>
      <c r="D41" s="43">
        <v>0</v>
      </c>
      <c r="E41" s="83">
        <f t="shared" si="0"/>
        <v>0</v>
      </c>
      <c r="F41" s="43">
        <v>0</v>
      </c>
      <c r="G41" s="43">
        <v>0</v>
      </c>
      <c r="H41" s="83">
        <f t="shared" si="1"/>
        <v>0</v>
      </c>
      <c r="I41" s="43">
        <v>1</v>
      </c>
      <c r="J41" s="43">
        <v>5</v>
      </c>
      <c r="K41" s="83">
        <f t="shared" si="5"/>
        <v>6</v>
      </c>
      <c r="L41" s="43">
        <v>0</v>
      </c>
      <c r="M41" s="43">
        <v>1</v>
      </c>
      <c r="N41" s="83">
        <f t="shared" si="2"/>
        <v>1</v>
      </c>
      <c r="Q41" s="83"/>
    </row>
    <row r="42" spans="1:17" ht="12" customHeight="1" x14ac:dyDescent="0.25">
      <c r="A42" s="43">
        <v>15</v>
      </c>
      <c r="B42" s="91" t="s">
        <v>467</v>
      </c>
      <c r="C42" s="43">
        <v>1</v>
      </c>
      <c r="D42" s="43">
        <v>0</v>
      </c>
      <c r="E42" s="83">
        <f t="shared" si="0"/>
        <v>1</v>
      </c>
      <c r="F42" s="43">
        <v>4</v>
      </c>
      <c r="G42" s="43">
        <v>2</v>
      </c>
      <c r="H42" s="83">
        <f t="shared" si="1"/>
        <v>6</v>
      </c>
      <c r="I42" s="43">
        <v>2</v>
      </c>
      <c r="J42" s="43">
        <v>7</v>
      </c>
      <c r="K42" s="83">
        <f t="shared" si="5"/>
        <v>9</v>
      </c>
      <c r="L42" s="43">
        <v>1</v>
      </c>
      <c r="M42" s="43">
        <v>1</v>
      </c>
      <c r="N42" s="83">
        <f t="shared" si="2"/>
        <v>2</v>
      </c>
      <c r="Q42" s="83"/>
    </row>
    <row r="43" spans="1:17" ht="12" customHeight="1" x14ac:dyDescent="0.25">
      <c r="A43" s="43">
        <v>16</v>
      </c>
      <c r="B43" s="91" t="s">
        <v>468</v>
      </c>
      <c r="C43" s="43">
        <v>0</v>
      </c>
      <c r="D43" s="43">
        <v>0</v>
      </c>
      <c r="E43" s="83">
        <f t="shared" si="0"/>
        <v>0</v>
      </c>
      <c r="F43" s="43">
        <v>0</v>
      </c>
      <c r="G43" s="43">
        <v>0</v>
      </c>
      <c r="H43" s="83">
        <f t="shared" si="1"/>
        <v>0</v>
      </c>
      <c r="I43" s="43">
        <v>0</v>
      </c>
      <c r="J43" s="43">
        <v>0</v>
      </c>
      <c r="K43" s="83">
        <f t="shared" si="5"/>
        <v>0</v>
      </c>
      <c r="L43" s="43">
        <v>0</v>
      </c>
      <c r="M43" s="43">
        <v>1</v>
      </c>
      <c r="N43" s="83">
        <f t="shared" si="2"/>
        <v>1</v>
      </c>
      <c r="Q43" s="83"/>
    </row>
    <row r="44" spans="1:17" ht="12" customHeight="1" x14ac:dyDescent="0.25">
      <c r="A44" s="43">
        <v>17</v>
      </c>
      <c r="B44" s="91" t="s">
        <v>469</v>
      </c>
      <c r="C44" s="43">
        <v>0</v>
      </c>
      <c r="D44" s="43">
        <v>0</v>
      </c>
      <c r="E44" s="83">
        <f t="shared" si="0"/>
        <v>0</v>
      </c>
      <c r="F44" s="43">
        <v>0</v>
      </c>
      <c r="G44" s="43">
        <v>0</v>
      </c>
      <c r="H44" s="83">
        <f t="shared" si="1"/>
        <v>0</v>
      </c>
      <c r="I44" s="43">
        <v>1</v>
      </c>
      <c r="J44" s="43">
        <v>0</v>
      </c>
      <c r="K44" s="83">
        <f t="shared" si="5"/>
        <v>1</v>
      </c>
      <c r="L44" s="43">
        <v>0</v>
      </c>
      <c r="M44" s="43">
        <v>0</v>
      </c>
      <c r="N44" s="83">
        <f t="shared" si="2"/>
        <v>0</v>
      </c>
      <c r="Q44" s="83"/>
    </row>
    <row r="45" spans="1:17" ht="12" customHeight="1" x14ac:dyDescent="0.25">
      <c r="A45" s="43">
        <v>18</v>
      </c>
      <c r="B45" s="91" t="s">
        <v>470</v>
      </c>
      <c r="C45" s="43">
        <v>0</v>
      </c>
      <c r="D45" s="43">
        <v>3</v>
      </c>
      <c r="E45" s="83">
        <f t="shared" si="0"/>
        <v>3</v>
      </c>
      <c r="F45" s="43">
        <v>0</v>
      </c>
      <c r="G45" s="43">
        <v>8</v>
      </c>
      <c r="H45" s="83">
        <f t="shared" si="1"/>
        <v>8</v>
      </c>
      <c r="I45" s="43">
        <v>6</v>
      </c>
      <c r="J45" s="43">
        <v>5</v>
      </c>
      <c r="K45" s="83">
        <f t="shared" si="5"/>
        <v>11</v>
      </c>
      <c r="L45" s="43">
        <v>0</v>
      </c>
      <c r="M45" s="43">
        <v>0</v>
      </c>
      <c r="N45" s="83">
        <f t="shared" si="2"/>
        <v>0</v>
      </c>
      <c r="Q45" s="83"/>
    </row>
    <row r="46" spans="1:17" ht="12" customHeight="1" x14ac:dyDescent="0.25">
      <c r="A46" s="43">
        <v>19</v>
      </c>
      <c r="B46" s="91" t="s">
        <v>170</v>
      </c>
      <c r="C46" s="43">
        <v>0</v>
      </c>
      <c r="D46" s="43">
        <v>0</v>
      </c>
      <c r="E46" s="83">
        <f t="shared" si="0"/>
        <v>0</v>
      </c>
      <c r="F46" s="43">
        <v>0</v>
      </c>
      <c r="G46" s="43">
        <v>0</v>
      </c>
      <c r="H46" s="83">
        <f t="shared" si="1"/>
        <v>0</v>
      </c>
      <c r="I46" s="43">
        <v>0</v>
      </c>
      <c r="J46" s="43">
        <v>0</v>
      </c>
      <c r="K46" s="83">
        <f t="shared" si="5"/>
        <v>0</v>
      </c>
      <c r="L46" s="43">
        <v>0</v>
      </c>
      <c r="M46" s="43">
        <v>1</v>
      </c>
      <c r="N46" s="83">
        <f t="shared" si="2"/>
        <v>1</v>
      </c>
      <c r="Q46" s="83"/>
    </row>
    <row r="47" spans="1:17" ht="12" customHeight="1" x14ac:dyDescent="0.25">
      <c r="A47" s="43">
        <v>20</v>
      </c>
      <c r="B47" s="91" t="s">
        <v>471</v>
      </c>
      <c r="C47" s="43">
        <v>1</v>
      </c>
      <c r="D47" s="43">
        <v>1</v>
      </c>
      <c r="E47" s="83">
        <f t="shared" si="0"/>
        <v>2</v>
      </c>
      <c r="F47" s="43">
        <v>5</v>
      </c>
      <c r="G47" s="43">
        <v>4</v>
      </c>
      <c r="H47" s="83">
        <f t="shared" si="1"/>
        <v>9</v>
      </c>
      <c r="I47" s="43">
        <v>0</v>
      </c>
      <c r="J47" s="43">
        <v>5</v>
      </c>
      <c r="K47" s="83">
        <f t="shared" si="5"/>
        <v>5</v>
      </c>
      <c r="L47" s="43">
        <v>1</v>
      </c>
      <c r="M47" s="43">
        <v>5</v>
      </c>
      <c r="N47" s="83">
        <f t="shared" si="2"/>
        <v>6</v>
      </c>
      <c r="Q47" s="83"/>
    </row>
    <row r="48" spans="1:17" ht="12" customHeight="1" x14ac:dyDescent="0.25">
      <c r="A48" s="43">
        <v>21</v>
      </c>
      <c r="B48" s="91" t="s">
        <v>179</v>
      </c>
      <c r="C48" s="43">
        <v>0</v>
      </c>
      <c r="D48" s="43">
        <v>0</v>
      </c>
      <c r="E48" s="83">
        <f t="shared" si="0"/>
        <v>0</v>
      </c>
      <c r="F48" s="43">
        <v>0</v>
      </c>
      <c r="G48" s="43">
        <v>0</v>
      </c>
      <c r="H48" s="83">
        <f t="shared" si="1"/>
        <v>0</v>
      </c>
      <c r="I48" s="43">
        <v>0</v>
      </c>
      <c r="J48" s="43">
        <v>0</v>
      </c>
      <c r="K48" s="83">
        <f t="shared" si="5"/>
        <v>0</v>
      </c>
      <c r="L48" s="43">
        <v>0</v>
      </c>
      <c r="M48" s="43">
        <v>0</v>
      </c>
      <c r="N48" s="83">
        <f t="shared" si="2"/>
        <v>0</v>
      </c>
      <c r="Q48" s="83"/>
    </row>
    <row r="49" spans="1:17" ht="12" customHeight="1" x14ac:dyDescent="0.25">
      <c r="A49" s="43">
        <v>22</v>
      </c>
      <c r="B49" s="91" t="s">
        <v>472</v>
      </c>
      <c r="C49" s="43">
        <v>0</v>
      </c>
      <c r="D49" s="43">
        <v>1</v>
      </c>
      <c r="E49" s="83">
        <f t="shared" si="0"/>
        <v>1</v>
      </c>
      <c r="F49" s="43">
        <v>0</v>
      </c>
      <c r="G49" s="43">
        <v>0</v>
      </c>
      <c r="H49" s="83">
        <f t="shared" si="1"/>
        <v>0</v>
      </c>
      <c r="I49" s="43">
        <v>0</v>
      </c>
      <c r="J49" s="43">
        <v>0</v>
      </c>
      <c r="K49" s="83">
        <f t="shared" si="5"/>
        <v>0</v>
      </c>
      <c r="L49" s="43">
        <v>0</v>
      </c>
      <c r="M49" s="43">
        <v>0</v>
      </c>
      <c r="N49" s="83">
        <f t="shared" si="2"/>
        <v>0</v>
      </c>
      <c r="Q49" s="83"/>
    </row>
    <row r="50" spans="1:17" ht="12" customHeight="1" x14ac:dyDescent="0.25">
      <c r="A50" s="43">
        <v>23</v>
      </c>
      <c r="B50" s="91" t="s">
        <v>473</v>
      </c>
      <c r="C50" s="43">
        <v>0</v>
      </c>
      <c r="D50" s="43">
        <v>1</v>
      </c>
      <c r="E50" s="83">
        <f t="shared" si="0"/>
        <v>1</v>
      </c>
      <c r="F50" s="43">
        <v>0</v>
      </c>
      <c r="G50" s="43">
        <v>1</v>
      </c>
      <c r="H50" s="83">
        <f t="shared" si="1"/>
        <v>1</v>
      </c>
      <c r="I50" s="43">
        <v>1</v>
      </c>
      <c r="J50" s="43">
        <v>2</v>
      </c>
      <c r="K50" s="83">
        <f t="shared" si="5"/>
        <v>3</v>
      </c>
      <c r="L50" s="43">
        <v>1</v>
      </c>
      <c r="M50" s="43">
        <v>3</v>
      </c>
      <c r="N50" s="83">
        <f t="shared" si="2"/>
        <v>4</v>
      </c>
      <c r="Q50" s="83"/>
    </row>
    <row r="51" spans="1:17" ht="12" customHeight="1" x14ac:dyDescent="0.25">
      <c r="A51" s="43">
        <v>24</v>
      </c>
      <c r="B51" s="91" t="s">
        <v>474</v>
      </c>
      <c r="C51" s="43">
        <v>0</v>
      </c>
      <c r="D51" s="43">
        <v>0</v>
      </c>
      <c r="E51" s="83">
        <f t="shared" si="0"/>
        <v>0</v>
      </c>
      <c r="F51" s="43">
        <v>2</v>
      </c>
      <c r="G51" s="43">
        <v>2</v>
      </c>
      <c r="H51" s="83">
        <f t="shared" si="1"/>
        <v>4</v>
      </c>
      <c r="I51" s="43">
        <v>1</v>
      </c>
      <c r="J51" s="43">
        <v>7</v>
      </c>
      <c r="K51" s="83">
        <f t="shared" si="5"/>
        <v>8</v>
      </c>
      <c r="L51" s="43">
        <v>0</v>
      </c>
      <c r="M51" s="43">
        <v>0</v>
      </c>
      <c r="N51" s="83">
        <f t="shared" si="2"/>
        <v>0</v>
      </c>
      <c r="Q51" s="83"/>
    </row>
    <row r="52" spans="1:17" ht="12" customHeight="1" x14ac:dyDescent="0.25">
      <c r="A52" s="43">
        <v>25</v>
      </c>
      <c r="B52" s="91" t="s">
        <v>475</v>
      </c>
      <c r="C52" s="43">
        <v>0</v>
      </c>
      <c r="D52" s="43">
        <v>2</v>
      </c>
      <c r="E52" s="83">
        <f t="shared" si="0"/>
        <v>2</v>
      </c>
      <c r="F52" s="43">
        <v>1</v>
      </c>
      <c r="G52" s="43">
        <v>2</v>
      </c>
      <c r="H52" s="83">
        <f t="shared" si="1"/>
        <v>3</v>
      </c>
      <c r="I52" s="43">
        <v>0</v>
      </c>
      <c r="J52" s="43">
        <v>6</v>
      </c>
      <c r="K52" s="83">
        <f t="shared" si="5"/>
        <v>6</v>
      </c>
      <c r="L52" s="43">
        <v>0</v>
      </c>
      <c r="M52" s="43">
        <v>3</v>
      </c>
      <c r="N52" s="83">
        <f t="shared" si="2"/>
        <v>3</v>
      </c>
      <c r="Q52" s="83"/>
    </row>
    <row r="53" spans="1:17" s="83" customFormat="1" ht="12" customHeight="1" x14ac:dyDescent="0.25">
      <c r="A53" s="83" t="s">
        <v>486</v>
      </c>
      <c r="B53" s="95" t="s">
        <v>477</v>
      </c>
      <c r="E53" s="83">
        <f t="shared" si="0"/>
        <v>0</v>
      </c>
    </row>
    <row r="54" spans="1:17" ht="12" customHeight="1" x14ac:dyDescent="0.25">
      <c r="A54" s="43">
        <v>1</v>
      </c>
      <c r="B54" s="90" t="s">
        <v>478</v>
      </c>
      <c r="C54" s="43">
        <v>0</v>
      </c>
      <c r="D54" s="43">
        <v>0</v>
      </c>
      <c r="E54" s="83">
        <f t="shared" si="0"/>
        <v>0</v>
      </c>
      <c r="F54" s="43">
        <v>0</v>
      </c>
      <c r="G54" s="43">
        <v>14</v>
      </c>
      <c r="H54" s="83">
        <f t="shared" si="1"/>
        <v>14</v>
      </c>
      <c r="I54" s="43">
        <v>0</v>
      </c>
      <c r="J54" s="43">
        <v>7</v>
      </c>
      <c r="K54" s="83">
        <f t="shared" ref="K54:K61" si="6">SUM(I54:J54)</f>
        <v>7</v>
      </c>
      <c r="L54" s="43">
        <v>0</v>
      </c>
      <c r="M54" s="43">
        <v>2</v>
      </c>
      <c r="N54" s="83">
        <f t="shared" si="2"/>
        <v>2</v>
      </c>
      <c r="Q54" s="83"/>
    </row>
    <row r="55" spans="1:17" ht="12" customHeight="1" x14ac:dyDescent="0.25">
      <c r="A55" s="43">
        <v>2</v>
      </c>
      <c r="B55" s="90" t="s">
        <v>479</v>
      </c>
      <c r="C55" s="43">
        <v>1</v>
      </c>
      <c r="D55" s="43">
        <v>0</v>
      </c>
      <c r="E55" s="83">
        <f t="shared" si="0"/>
        <v>1</v>
      </c>
      <c r="F55" s="43">
        <v>0</v>
      </c>
      <c r="G55" s="43">
        <v>0</v>
      </c>
      <c r="H55" s="83">
        <f t="shared" si="1"/>
        <v>0</v>
      </c>
      <c r="I55" s="43">
        <v>0</v>
      </c>
      <c r="J55" s="43">
        <v>1</v>
      </c>
      <c r="K55" s="83">
        <f t="shared" si="6"/>
        <v>1</v>
      </c>
      <c r="L55" s="43">
        <v>0</v>
      </c>
      <c r="M55" s="43">
        <v>0</v>
      </c>
      <c r="N55" s="83">
        <f t="shared" si="2"/>
        <v>0</v>
      </c>
      <c r="Q55" s="83"/>
    </row>
    <row r="56" spans="1:17" ht="12" customHeight="1" x14ac:dyDescent="0.25">
      <c r="A56" s="43">
        <v>3</v>
      </c>
      <c r="B56" s="90" t="s">
        <v>480</v>
      </c>
      <c r="C56" s="43">
        <v>0</v>
      </c>
      <c r="D56" s="43">
        <v>0</v>
      </c>
      <c r="E56" s="83">
        <f t="shared" si="0"/>
        <v>0</v>
      </c>
      <c r="F56" s="43">
        <v>0</v>
      </c>
      <c r="G56" s="43">
        <v>1</v>
      </c>
      <c r="H56" s="83">
        <f t="shared" si="1"/>
        <v>1</v>
      </c>
      <c r="I56" s="43">
        <v>0</v>
      </c>
      <c r="J56" s="43">
        <v>2</v>
      </c>
      <c r="K56" s="83">
        <f t="shared" si="6"/>
        <v>2</v>
      </c>
      <c r="L56" s="43">
        <v>0</v>
      </c>
      <c r="M56" s="43">
        <v>0</v>
      </c>
      <c r="N56" s="83">
        <f t="shared" si="2"/>
        <v>0</v>
      </c>
      <c r="Q56" s="83"/>
    </row>
    <row r="57" spans="1:17" ht="12" customHeight="1" x14ac:dyDescent="0.25">
      <c r="A57" s="43">
        <v>4</v>
      </c>
      <c r="B57" s="90" t="s">
        <v>481</v>
      </c>
      <c r="C57" s="43">
        <v>0</v>
      </c>
      <c r="D57" s="43">
        <v>1</v>
      </c>
      <c r="E57" s="83">
        <f t="shared" si="0"/>
        <v>1</v>
      </c>
      <c r="F57" s="43">
        <v>2</v>
      </c>
      <c r="G57" s="43">
        <v>1</v>
      </c>
      <c r="H57" s="83">
        <f t="shared" si="1"/>
        <v>3</v>
      </c>
      <c r="I57" s="43">
        <v>0</v>
      </c>
      <c r="J57" s="43">
        <v>0</v>
      </c>
      <c r="K57" s="83">
        <f t="shared" si="6"/>
        <v>0</v>
      </c>
      <c r="L57" s="43">
        <v>5</v>
      </c>
      <c r="M57" s="43">
        <v>7</v>
      </c>
      <c r="N57" s="83">
        <f t="shared" si="2"/>
        <v>12</v>
      </c>
      <c r="Q57" s="83"/>
    </row>
    <row r="58" spans="1:17" ht="12" customHeight="1" x14ac:dyDescent="0.25">
      <c r="A58" s="43">
        <v>5</v>
      </c>
      <c r="B58" s="90" t="s">
        <v>482</v>
      </c>
      <c r="C58" s="43">
        <v>0</v>
      </c>
      <c r="D58" s="43">
        <v>3</v>
      </c>
      <c r="E58" s="83">
        <f t="shared" si="0"/>
        <v>3</v>
      </c>
      <c r="F58" s="43">
        <v>3</v>
      </c>
      <c r="G58" s="43">
        <v>69</v>
      </c>
      <c r="H58" s="83">
        <f t="shared" si="1"/>
        <v>72</v>
      </c>
      <c r="I58" s="43">
        <v>0</v>
      </c>
      <c r="J58" s="43">
        <v>11</v>
      </c>
      <c r="K58" s="83">
        <f t="shared" si="6"/>
        <v>11</v>
      </c>
      <c r="L58" s="43">
        <v>0</v>
      </c>
      <c r="M58" s="43">
        <v>3</v>
      </c>
      <c r="N58" s="83">
        <f t="shared" si="2"/>
        <v>3</v>
      </c>
      <c r="Q58" s="83"/>
    </row>
    <row r="59" spans="1:17" ht="12" customHeight="1" x14ac:dyDescent="0.25">
      <c r="A59" s="43">
        <v>6</v>
      </c>
      <c r="B59" s="90" t="s">
        <v>483</v>
      </c>
      <c r="C59" s="43">
        <v>0</v>
      </c>
      <c r="D59" s="43">
        <v>0</v>
      </c>
      <c r="E59" s="83">
        <f t="shared" si="0"/>
        <v>0</v>
      </c>
      <c r="F59" s="43">
        <v>0</v>
      </c>
      <c r="G59" s="43">
        <v>0</v>
      </c>
      <c r="H59" s="83">
        <f t="shared" si="1"/>
        <v>0</v>
      </c>
      <c r="I59" s="43">
        <v>0</v>
      </c>
      <c r="J59" s="43">
        <v>0</v>
      </c>
      <c r="K59" s="83">
        <f t="shared" si="6"/>
        <v>0</v>
      </c>
      <c r="L59" s="43">
        <v>1</v>
      </c>
      <c r="M59" s="43">
        <v>0</v>
      </c>
      <c r="N59" s="83">
        <f t="shared" si="2"/>
        <v>1</v>
      </c>
      <c r="Q59" s="83"/>
    </row>
    <row r="60" spans="1:17" ht="12" customHeight="1" x14ac:dyDescent="0.25">
      <c r="A60" s="43">
        <v>7</v>
      </c>
      <c r="B60" s="90" t="s">
        <v>484</v>
      </c>
      <c r="C60" s="43">
        <v>0</v>
      </c>
      <c r="D60" s="43">
        <v>0</v>
      </c>
      <c r="E60" s="83">
        <f t="shared" si="0"/>
        <v>0</v>
      </c>
      <c r="F60" s="43">
        <v>0</v>
      </c>
      <c r="G60" s="43">
        <v>0</v>
      </c>
      <c r="H60" s="83">
        <f t="shared" si="1"/>
        <v>0</v>
      </c>
      <c r="I60" s="43">
        <v>0</v>
      </c>
      <c r="J60" s="43">
        <v>0</v>
      </c>
      <c r="K60" s="83">
        <f t="shared" si="6"/>
        <v>0</v>
      </c>
      <c r="L60" s="43">
        <v>0</v>
      </c>
      <c r="M60" s="43">
        <v>0</v>
      </c>
      <c r="N60" s="83">
        <f t="shared" si="2"/>
        <v>0</v>
      </c>
      <c r="Q60" s="83"/>
    </row>
    <row r="61" spans="1:17" ht="12" customHeight="1" x14ac:dyDescent="0.25">
      <c r="A61" s="43">
        <v>8</v>
      </c>
      <c r="B61" s="90" t="s">
        <v>485</v>
      </c>
      <c r="C61" s="43">
        <v>0</v>
      </c>
      <c r="D61" s="92" t="s">
        <v>409</v>
      </c>
      <c r="E61" s="83">
        <f t="shared" si="0"/>
        <v>0</v>
      </c>
      <c r="F61" s="43">
        <v>0</v>
      </c>
      <c r="G61" s="92" t="s">
        <v>409</v>
      </c>
      <c r="H61" s="83">
        <f t="shared" si="1"/>
        <v>0</v>
      </c>
      <c r="I61" s="43">
        <v>0</v>
      </c>
      <c r="J61" s="92" t="s">
        <v>409</v>
      </c>
      <c r="K61" s="83">
        <f t="shared" si="6"/>
        <v>0</v>
      </c>
      <c r="L61" s="43">
        <v>0</v>
      </c>
      <c r="M61" s="92">
        <v>0</v>
      </c>
      <c r="N61" s="83">
        <f t="shared" si="2"/>
        <v>0</v>
      </c>
      <c r="P61" s="92"/>
      <c r="Q61" s="83"/>
    </row>
    <row r="62" spans="1:17" s="83" customFormat="1" ht="12" customHeight="1" x14ac:dyDescent="0.25">
      <c r="A62" s="83" t="s">
        <v>495</v>
      </c>
      <c r="B62" s="94" t="s">
        <v>487</v>
      </c>
    </row>
    <row r="63" spans="1:17" ht="12" customHeight="1" x14ac:dyDescent="0.25">
      <c r="A63" s="43">
        <v>1</v>
      </c>
      <c r="B63" s="93" t="s">
        <v>15</v>
      </c>
      <c r="C63" s="43">
        <v>0</v>
      </c>
      <c r="D63" s="43">
        <v>0</v>
      </c>
      <c r="E63" s="83">
        <f t="shared" si="0"/>
        <v>0</v>
      </c>
      <c r="F63" s="43">
        <v>0</v>
      </c>
      <c r="G63" s="43">
        <v>0</v>
      </c>
      <c r="H63" s="83">
        <f t="shared" si="1"/>
        <v>0</v>
      </c>
      <c r="I63" s="43">
        <v>0</v>
      </c>
      <c r="J63" s="43">
        <v>0</v>
      </c>
      <c r="K63" s="83">
        <f t="shared" ref="K63:K95" si="7">SUM(I63:J63)</f>
        <v>0</v>
      </c>
      <c r="L63" s="43">
        <v>0</v>
      </c>
      <c r="M63" s="43">
        <v>0</v>
      </c>
      <c r="N63" s="83">
        <f t="shared" si="2"/>
        <v>0</v>
      </c>
      <c r="Q63" s="83"/>
    </row>
    <row r="64" spans="1:17" ht="12" customHeight="1" x14ac:dyDescent="0.25">
      <c r="A64" s="43">
        <v>2</v>
      </c>
      <c r="B64" s="93" t="s">
        <v>17</v>
      </c>
      <c r="C64" s="43">
        <v>0</v>
      </c>
      <c r="D64" s="43">
        <v>0</v>
      </c>
      <c r="E64" s="83">
        <f t="shared" si="0"/>
        <v>0</v>
      </c>
      <c r="F64" s="43">
        <v>0</v>
      </c>
      <c r="G64" s="43">
        <v>0</v>
      </c>
      <c r="H64" s="83">
        <f t="shared" si="1"/>
        <v>0</v>
      </c>
      <c r="I64" s="43">
        <v>0</v>
      </c>
      <c r="J64" s="43">
        <v>0</v>
      </c>
      <c r="K64" s="83">
        <f t="shared" si="7"/>
        <v>0</v>
      </c>
      <c r="L64" s="43">
        <v>0</v>
      </c>
      <c r="M64" s="43">
        <v>0</v>
      </c>
      <c r="N64" s="83">
        <f t="shared" si="2"/>
        <v>0</v>
      </c>
      <c r="Q64" s="83"/>
    </row>
    <row r="65" spans="1:17" ht="12" customHeight="1" x14ac:dyDescent="0.25">
      <c r="A65" s="43">
        <v>3</v>
      </c>
      <c r="B65" s="93" t="s">
        <v>18</v>
      </c>
      <c r="C65" s="43">
        <v>0</v>
      </c>
      <c r="D65" s="43">
        <v>0</v>
      </c>
      <c r="E65" s="83">
        <f t="shared" si="0"/>
        <v>0</v>
      </c>
      <c r="F65" s="43">
        <v>0</v>
      </c>
      <c r="G65" s="43">
        <v>0</v>
      </c>
      <c r="H65" s="83">
        <f t="shared" si="1"/>
        <v>0</v>
      </c>
      <c r="I65" s="43">
        <v>0</v>
      </c>
      <c r="J65" s="43">
        <v>0</v>
      </c>
      <c r="K65" s="83">
        <f t="shared" si="7"/>
        <v>0</v>
      </c>
      <c r="L65" s="43">
        <v>1</v>
      </c>
      <c r="M65" s="43">
        <v>1</v>
      </c>
      <c r="N65" s="83">
        <f t="shared" si="2"/>
        <v>2</v>
      </c>
      <c r="Q65" s="83"/>
    </row>
    <row r="66" spans="1:17" ht="12" customHeight="1" x14ac:dyDescent="0.25">
      <c r="A66" s="43">
        <v>4</v>
      </c>
      <c r="B66" s="93" t="s">
        <v>19</v>
      </c>
      <c r="C66" s="43">
        <v>0</v>
      </c>
      <c r="D66" s="43">
        <v>1</v>
      </c>
      <c r="E66" s="83">
        <f t="shared" si="0"/>
        <v>1</v>
      </c>
      <c r="F66" s="43">
        <v>0</v>
      </c>
      <c r="G66" s="43">
        <v>0</v>
      </c>
      <c r="H66" s="83">
        <f t="shared" si="1"/>
        <v>0</v>
      </c>
      <c r="I66" s="43">
        <v>0</v>
      </c>
      <c r="J66" s="43">
        <v>2</v>
      </c>
      <c r="K66" s="83">
        <f t="shared" si="7"/>
        <v>2</v>
      </c>
      <c r="L66" s="43">
        <v>0</v>
      </c>
      <c r="M66" s="43">
        <v>0</v>
      </c>
      <c r="N66" s="83">
        <f t="shared" si="2"/>
        <v>0</v>
      </c>
      <c r="Q66" s="83"/>
    </row>
    <row r="67" spans="1:17" ht="12" customHeight="1" x14ac:dyDescent="0.25">
      <c r="A67" s="43">
        <v>5</v>
      </c>
      <c r="B67" s="93" t="s">
        <v>20</v>
      </c>
      <c r="C67" s="43">
        <v>0</v>
      </c>
      <c r="D67" s="43">
        <v>0</v>
      </c>
      <c r="E67" s="83">
        <f t="shared" si="0"/>
        <v>0</v>
      </c>
      <c r="F67" s="43">
        <v>0</v>
      </c>
      <c r="G67" s="43">
        <v>0</v>
      </c>
      <c r="H67" s="83">
        <f t="shared" si="1"/>
        <v>0</v>
      </c>
      <c r="I67" s="43">
        <v>0</v>
      </c>
      <c r="J67" s="43">
        <v>1</v>
      </c>
      <c r="K67" s="83">
        <f t="shared" si="7"/>
        <v>1</v>
      </c>
      <c r="L67" s="43">
        <v>0</v>
      </c>
      <c r="M67" s="43">
        <v>1</v>
      </c>
      <c r="N67" s="83">
        <f t="shared" si="2"/>
        <v>1</v>
      </c>
      <c r="Q67" s="83"/>
    </row>
    <row r="68" spans="1:17" ht="12" customHeight="1" x14ac:dyDescent="0.25">
      <c r="A68" s="43">
        <v>6</v>
      </c>
      <c r="B68" s="93" t="s">
        <v>21</v>
      </c>
      <c r="C68" s="43">
        <v>0</v>
      </c>
      <c r="D68" s="43">
        <v>0</v>
      </c>
      <c r="E68" s="83">
        <f t="shared" si="0"/>
        <v>0</v>
      </c>
      <c r="F68" s="43">
        <v>0</v>
      </c>
      <c r="G68" s="43">
        <v>0</v>
      </c>
      <c r="H68" s="83">
        <f t="shared" si="1"/>
        <v>0</v>
      </c>
      <c r="I68" s="43">
        <v>0</v>
      </c>
      <c r="J68" s="43">
        <v>1</v>
      </c>
      <c r="K68" s="83">
        <f t="shared" si="7"/>
        <v>1</v>
      </c>
      <c r="L68" s="43">
        <v>0</v>
      </c>
      <c r="M68" s="43">
        <v>0</v>
      </c>
      <c r="N68" s="83">
        <f t="shared" si="2"/>
        <v>0</v>
      </c>
      <c r="Q68" s="83"/>
    </row>
    <row r="69" spans="1:17" ht="12" customHeight="1" x14ac:dyDescent="0.25">
      <c r="A69" s="43">
        <v>7</v>
      </c>
      <c r="B69" s="93" t="s">
        <v>22</v>
      </c>
      <c r="C69" s="43">
        <v>0</v>
      </c>
      <c r="D69" s="43">
        <v>0</v>
      </c>
      <c r="E69" s="83">
        <f t="shared" si="0"/>
        <v>0</v>
      </c>
      <c r="F69" s="43">
        <v>0</v>
      </c>
      <c r="G69" s="43">
        <v>1</v>
      </c>
      <c r="H69" s="83">
        <f t="shared" si="1"/>
        <v>1</v>
      </c>
      <c r="I69" s="43">
        <v>0</v>
      </c>
      <c r="J69" s="43">
        <v>1</v>
      </c>
      <c r="K69" s="83">
        <f t="shared" si="7"/>
        <v>1</v>
      </c>
      <c r="L69" s="43">
        <v>0</v>
      </c>
      <c r="M69" s="43">
        <v>1</v>
      </c>
      <c r="N69" s="83">
        <f t="shared" si="2"/>
        <v>1</v>
      </c>
      <c r="Q69" s="83"/>
    </row>
    <row r="70" spans="1:17" ht="12" customHeight="1" x14ac:dyDescent="0.25">
      <c r="A70" s="43">
        <v>8</v>
      </c>
      <c r="B70" s="93" t="s">
        <v>23</v>
      </c>
      <c r="C70" s="43">
        <v>0</v>
      </c>
      <c r="D70" s="43">
        <v>2</v>
      </c>
      <c r="E70" s="83">
        <f t="shared" ref="E70:E95" si="8">SUM(C70:D70)</f>
        <v>2</v>
      </c>
      <c r="F70" s="43">
        <v>0</v>
      </c>
      <c r="G70" s="43">
        <v>1</v>
      </c>
      <c r="H70" s="83">
        <f t="shared" ref="H70:H95" si="9">SUM(F70:G70)</f>
        <v>1</v>
      </c>
      <c r="I70" s="43">
        <v>0</v>
      </c>
      <c r="J70" s="43">
        <v>2</v>
      </c>
      <c r="K70" s="83">
        <f t="shared" si="7"/>
        <v>2</v>
      </c>
      <c r="L70" s="43">
        <v>0</v>
      </c>
      <c r="M70" s="43">
        <v>0</v>
      </c>
      <c r="N70" s="83">
        <f t="shared" ref="N70:N95" si="10">SUM(L70:M70)</f>
        <v>0</v>
      </c>
      <c r="Q70" s="83"/>
    </row>
    <row r="71" spans="1:17" ht="12" customHeight="1" x14ac:dyDescent="0.25">
      <c r="A71" s="43">
        <v>9</v>
      </c>
      <c r="B71" s="93" t="s">
        <v>488</v>
      </c>
      <c r="C71" s="43">
        <v>1</v>
      </c>
      <c r="D71" s="43">
        <v>1</v>
      </c>
      <c r="E71" s="83">
        <f t="shared" si="8"/>
        <v>2</v>
      </c>
      <c r="F71" s="43">
        <v>0</v>
      </c>
      <c r="G71" s="43">
        <v>2</v>
      </c>
      <c r="H71" s="83">
        <f t="shared" si="9"/>
        <v>2</v>
      </c>
      <c r="I71" s="43">
        <v>0</v>
      </c>
      <c r="J71" s="43">
        <v>3</v>
      </c>
      <c r="K71" s="83">
        <f t="shared" si="7"/>
        <v>3</v>
      </c>
      <c r="L71" s="43">
        <v>0</v>
      </c>
      <c r="M71" s="43">
        <v>0</v>
      </c>
      <c r="N71" s="83">
        <f t="shared" si="10"/>
        <v>0</v>
      </c>
      <c r="Q71" s="83"/>
    </row>
    <row r="72" spans="1:17" ht="12" customHeight="1" x14ac:dyDescent="0.25">
      <c r="A72" s="43">
        <v>10</v>
      </c>
      <c r="B72" s="93" t="s">
        <v>25</v>
      </c>
      <c r="C72" s="43">
        <v>0</v>
      </c>
      <c r="D72" s="43">
        <v>3</v>
      </c>
      <c r="E72" s="83">
        <f t="shared" si="8"/>
        <v>3</v>
      </c>
      <c r="F72" s="43">
        <v>0</v>
      </c>
      <c r="G72" s="43">
        <v>0</v>
      </c>
      <c r="H72" s="83">
        <f t="shared" si="9"/>
        <v>0</v>
      </c>
      <c r="I72" s="43">
        <v>0</v>
      </c>
      <c r="J72" s="43">
        <v>0</v>
      </c>
      <c r="K72" s="83">
        <f t="shared" si="7"/>
        <v>0</v>
      </c>
      <c r="L72" s="43">
        <v>0</v>
      </c>
      <c r="M72" s="43">
        <v>1</v>
      </c>
      <c r="N72" s="83">
        <f t="shared" si="10"/>
        <v>1</v>
      </c>
      <c r="Q72" s="83"/>
    </row>
    <row r="73" spans="1:17" ht="12" customHeight="1" x14ac:dyDescent="0.25">
      <c r="A73" s="43">
        <v>11</v>
      </c>
      <c r="B73" s="93" t="s">
        <v>26</v>
      </c>
      <c r="C73" s="43">
        <v>0</v>
      </c>
      <c r="D73" s="43">
        <v>0</v>
      </c>
      <c r="E73" s="83">
        <f t="shared" si="8"/>
        <v>0</v>
      </c>
      <c r="F73" s="43">
        <v>0</v>
      </c>
      <c r="G73" s="43">
        <v>0</v>
      </c>
      <c r="H73" s="83">
        <f t="shared" si="9"/>
        <v>0</v>
      </c>
      <c r="I73" s="43">
        <v>0</v>
      </c>
      <c r="J73" s="43">
        <v>0</v>
      </c>
      <c r="K73" s="83">
        <f t="shared" si="7"/>
        <v>0</v>
      </c>
      <c r="L73" s="43">
        <v>2</v>
      </c>
      <c r="M73" s="43">
        <v>1</v>
      </c>
      <c r="N73" s="83">
        <f t="shared" si="10"/>
        <v>3</v>
      </c>
      <c r="Q73" s="83"/>
    </row>
    <row r="74" spans="1:17" ht="12" customHeight="1" x14ac:dyDescent="0.25">
      <c r="A74" s="43">
        <v>12</v>
      </c>
      <c r="B74" s="93" t="s">
        <v>27</v>
      </c>
      <c r="C74" s="43">
        <v>0</v>
      </c>
      <c r="D74" s="43">
        <v>1</v>
      </c>
      <c r="E74" s="83">
        <f t="shared" si="8"/>
        <v>1</v>
      </c>
      <c r="F74" s="43">
        <v>0</v>
      </c>
      <c r="G74" s="43">
        <v>0</v>
      </c>
      <c r="H74" s="83">
        <f t="shared" si="9"/>
        <v>0</v>
      </c>
      <c r="I74" s="43">
        <v>0</v>
      </c>
      <c r="J74" s="43">
        <v>0</v>
      </c>
      <c r="K74" s="83">
        <f t="shared" si="7"/>
        <v>0</v>
      </c>
      <c r="L74" s="43">
        <v>0</v>
      </c>
      <c r="M74" s="43">
        <v>0</v>
      </c>
      <c r="N74" s="83">
        <f t="shared" si="10"/>
        <v>0</v>
      </c>
      <c r="Q74" s="83"/>
    </row>
    <row r="75" spans="1:17" ht="12" customHeight="1" x14ac:dyDescent="0.25">
      <c r="A75" s="43">
        <v>13</v>
      </c>
      <c r="B75" s="93" t="s">
        <v>28</v>
      </c>
      <c r="C75" s="43">
        <v>0</v>
      </c>
      <c r="D75" s="43">
        <v>2</v>
      </c>
      <c r="E75" s="83">
        <f t="shared" si="8"/>
        <v>2</v>
      </c>
      <c r="F75" s="43">
        <v>1</v>
      </c>
      <c r="G75" s="43">
        <v>0</v>
      </c>
      <c r="H75" s="83">
        <f t="shared" si="9"/>
        <v>1</v>
      </c>
      <c r="I75" s="43">
        <v>0</v>
      </c>
      <c r="J75" s="43">
        <v>4</v>
      </c>
      <c r="K75" s="83">
        <f t="shared" si="7"/>
        <v>4</v>
      </c>
      <c r="L75" s="43">
        <v>0</v>
      </c>
      <c r="M75" s="43">
        <v>0</v>
      </c>
      <c r="N75" s="83">
        <f t="shared" si="10"/>
        <v>0</v>
      </c>
      <c r="Q75" s="83"/>
    </row>
    <row r="76" spans="1:17" ht="12" customHeight="1" x14ac:dyDescent="0.25">
      <c r="A76" s="43">
        <v>14</v>
      </c>
      <c r="B76" s="93" t="s">
        <v>29</v>
      </c>
      <c r="C76" s="43">
        <v>0</v>
      </c>
      <c r="D76" s="43">
        <v>0</v>
      </c>
      <c r="E76" s="83">
        <f t="shared" si="8"/>
        <v>0</v>
      </c>
      <c r="F76" s="43">
        <v>0</v>
      </c>
      <c r="G76" s="43">
        <v>0</v>
      </c>
      <c r="H76" s="83">
        <f t="shared" si="9"/>
        <v>0</v>
      </c>
      <c r="I76" s="43">
        <v>0</v>
      </c>
      <c r="J76" s="43">
        <v>1</v>
      </c>
      <c r="K76" s="83">
        <f t="shared" si="7"/>
        <v>1</v>
      </c>
      <c r="L76" s="43">
        <v>0</v>
      </c>
      <c r="M76" s="43">
        <v>0</v>
      </c>
      <c r="N76" s="83">
        <f t="shared" si="10"/>
        <v>0</v>
      </c>
      <c r="Q76" s="83"/>
    </row>
    <row r="77" spans="1:17" ht="12" customHeight="1" x14ac:dyDescent="0.25">
      <c r="A77" s="43">
        <v>15</v>
      </c>
      <c r="B77" s="93" t="s">
        <v>30</v>
      </c>
      <c r="C77" s="43">
        <v>0</v>
      </c>
      <c r="D77" s="43">
        <v>0</v>
      </c>
      <c r="E77" s="83">
        <f t="shared" si="8"/>
        <v>0</v>
      </c>
      <c r="F77" s="43">
        <v>0</v>
      </c>
      <c r="G77" s="43">
        <v>0</v>
      </c>
      <c r="H77" s="83">
        <f t="shared" si="9"/>
        <v>0</v>
      </c>
      <c r="I77" s="43">
        <v>0</v>
      </c>
      <c r="J77" s="43">
        <v>1</v>
      </c>
      <c r="K77" s="83">
        <f t="shared" si="7"/>
        <v>1</v>
      </c>
      <c r="L77" s="43">
        <v>0</v>
      </c>
      <c r="M77" s="43">
        <v>0</v>
      </c>
      <c r="N77" s="83">
        <f t="shared" si="10"/>
        <v>0</v>
      </c>
      <c r="Q77" s="83"/>
    </row>
    <row r="78" spans="1:17" ht="12" customHeight="1" x14ac:dyDescent="0.25">
      <c r="A78" s="43">
        <v>16</v>
      </c>
      <c r="B78" s="93" t="s">
        <v>489</v>
      </c>
      <c r="C78" s="43">
        <v>0</v>
      </c>
      <c r="D78" s="43">
        <v>4</v>
      </c>
      <c r="E78" s="83">
        <f t="shared" si="8"/>
        <v>4</v>
      </c>
      <c r="F78" s="43">
        <v>0</v>
      </c>
      <c r="G78" s="43">
        <v>1</v>
      </c>
      <c r="H78" s="83">
        <f t="shared" si="9"/>
        <v>1</v>
      </c>
      <c r="I78" s="43">
        <v>0</v>
      </c>
      <c r="J78" s="43">
        <v>1</v>
      </c>
      <c r="K78" s="83">
        <f t="shared" si="7"/>
        <v>1</v>
      </c>
      <c r="L78" s="43">
        <v>0</v>
      </c>
      <c r="M78" s="43">
        <v>0</v>
      </c>
      <c r="N78" s="83">
        <f t="shared" si="10"/>
        <v>0</v>
      </c>
      <c r="Q78" s="83"/>
    </row>
    <row r="79" spans="1:17" ht="12" customHeight="1" x14ac:dyDescent="0.25">
      <c r="A79" s="43">
        <v>17</v>
      </c>
      <c r="B79" s="93" t="s">
        <v>32</v>
      </c>
      <c r="C79" s="43">
        <v>0</v>
      </c>
      <c r="D79" s="43">
        <v>0</v>
      </c>
      <c r="E79" s="83">
        <f t="shared" si="8"/>
        <v>0</v>
      </c>
      <c r="F79" s="43">
        <v>0</v>
      </c>
      <c r="G79" s="43">
        <v>0</v>
      </c>
      <c r="H79" s="83">
        <f t="shared" si="9"/>
        <v>0</v>
      </c>
      <c r="I79" s="43">
        <v>0</v>
      </c>
      <c r="J79" s="43">
        <v>0</v>
      </c>
      <c r="K79" s="83">
        <f t="shared" si="7"/>
        <v>0</v>
      </c>
      <c r="L79" s="43">
        <v>0</v>
      </c>
      <c r="M79" s="43">
        <v>0</v>
      </c>
      <c r="N79" s="83">
        <f t="shared" si="10"/>
        <v>0</v>
      </c>
      <c r="Q79" s="83"/>
    </row>
    <row r="80" spans="1:17" ht="12" customHeight="1" x14ac:dyDescent="0.25">
      <c r="A80" s="43">
        <v>18</v>
      </c>
      <c r="B80" s="93" t="s">
        <v>33</v>
      </c>
      <c r="C80" s="43">
        <v>0</v>
      </c>
      <c r="D80" s="43">
        <v>1</v>
      </c>
      <c r="E80" s="83">
        <f t="shared" si="8"/>
        <v>1</v>
      </c>
      <c r="F80" s="43">
        <v>0</v>
      </c>
      <c r="G80" s="43">
        <v>3</v>
      </c>
      <c r="H80" s="83">
        <f t="shared" si="9"/>
        <v>3</v>
      </c>
      <c r="I80" s="43">
        <v>0</v>
      </c>
      <c r="J80" s="43">
        <v>1</v>
      </c>
      <c r="K80" s="83">
        <f t="shared" si="7"/>
        <v>1</v>
      </c>
      <c r="L80" s="43">
        <v>0</v>
      </c>
      <c r="M80" s="43">
        <v>2</v>
      </c>
      <c r="N80" s="83">
        <f t="shared" si="10"/>
        <v>2</v>
      </c>
      <c r="Q80" s="83"/>
    </row>
    <row r="81" spans="1:17" ht="12" customHeight="1" x14ac:dyDescent="0.25">
      <c r="A81" s="43">
        <v>19</v>
      </c>
      <c r="B81" s="93" t="s">
        <v>34</v>
      </c>
      <c r="C81" s="43">
        <v>0</v>
      </c>
      <c r="D81" s="43">
        <v>1</v>
      </c>
      <c r="E81" s="83">
        <f t="shared" si="8"/>
        <v>1</v>
      </c>
      <c r="F81" s="43">
        <v>0</v>
      </c>
      <c r="G81" s="43">
        <v>1</v>
      </c>
      <c r="H81" s="83">
        <f t="shared" si="9"/>
        <v>1</v>
      </c>
      <c r="I81" s="43">
        <v>0</v>
      </c>
      <c r="J81" s="43">
        <v>1</v>
      </c>
      <c r="K81" s="83">
        <f t="shared" si="7"/>
        <v>1</v>
      </c>
      <c r="L81" s="43">
        <v>0</v>
      </c>
      <c r="M81" s="43">
        <v>3</v>
      </c>
      <c r="N81" s="83">
        <f t="shared" si="10"/>
        <v>3</v>
      </c>
      <c r="Q81" s="83"/>
    </row>
    <row r="82" spans="1:17" ht="12" customHeight="1" x14ac:dyDescent="0.25">
      <c r="A82" s="43">
        <v>20</v>
      </c>
      <c r="B82" s="93" t="s">
        <v>490</v>
      </c>
      <c r="C82" s="43">
        <v>0</v>
      </c>
      <c r="D82" s="43">
        <v>0</v>
      </c>
      <c r="E82" s="83">
        <f t="shared" si="8"/>
        <v>0</v>
      </c>
      <c r="F82" s="43">
        <v>1</v>
      </c>
      <c r="G82" s="43">
        <v>0</v>
      </c>
      <c r="H82" s="83">
        <f t="shared" si="9"/>
        <v>1</v>
      </c>
      <c r="I82" s="43">
        <v>0</v>
      </c>
      <c r="J82" s="43">
        <v>0</v>
      </c>
      <c r="K82" s="83">
        <f t="shared" si="7"/>
        <v>0</v>
      </c>
      <c r="L82" s="43">
        <v>0</v>
      </c>
      <c r="M82" s="43">
        <v>2</v>
      </c>
      <c r="N82" s="83">
        <f t="shared" si="10"/>
        <v>2</v>
      </c>
      <c r="Q82" s="83"/>
    </row>
    <row r="83" spans="1:17" ht="12" customHeight="1" x14ac:dyDescent="0.25">
      <c r="A83" s="43">
        <v>21</v>
      </c>
      <c r="B83" s="93" t="s">
        <v>36</v>
      </c>
      <c r="C83" s="43">
        <v>0</v>
      </c>
      <c r="D83" s="43">
        <v>1</v>
      </c>
      <c r="E83" s="83">
        <f t="shared" si="8"/>
        <v>1</v>
      </c>
      <c r="F83" s="43">
        <v>0</v>
      </c>
      <c r="G83" s="43">
        <v>1</v>
      </c>
      <c r="H83" s="83">
        <f t="shared" si="9"/>
        <v>1</v>
      </c>
      <c r="I83" s="43">
        <v>0</v>
      </c>
      <c r="J83" s="43">
        <v>4</v>
      </c>
      <c r="K83" s="83">
        <f t="shared" si="7"/>
        <v>4</v>
      </c>
      <c r="L83" s="43">
        <v>0</v>
      </c>
      <c r="M83" s="43">
        <v>1</v>
      </c>
      <c r="N83" s="83">
        <f t="shared" si="10"/>
        <v>1</v>
      </c>
      <c r="Q83" s="83"/>
    </row>
    <row r="84" spans="1:17" ht="12" customHeight="1" x14ac:dyDescent="0.25">
      <c r="A84" s="43">
        <v>22</v>
      </c>
      <c r="B84" s="93" t="s">
        <v>37</v>
      </c>
      <c r="C84" s="43">
        <v>0</v>
      </c>
      <c r="D84" s="43">
        <v>2</v>
      </c>
      <c r="E84" s="83">
        <f t="shared" si="8"/>
        <v>2</v>
      </c>
      <c r="F84" s="43">
        <v>0</v>
      </c>
      <c r="G84" s="43">
        <v>2</v>
      </c>
      <c r="H84" s="83">
        <f t="shared" si="9"/>
        <v>2</v>
      </c>
      <c r="I84" s="43">
        <v>0</v>
      </c>
      <c r="J84" s="43">
        <v>3</v>
      </c>
      <c r="K84" s="83">
        <f t="shared" si="7"/>
        <v>3</v>
      </c>
      <c r="L84" s="43">
        <v>1</v>
      </c>
      <c r="M84" s="43">
        <v>4</v>
      </c>
      <c r="N84" s="83">
        <f t="shared" si="10"/>
        <v>5</v>
      </c>
      <c r="Q84" s="83"/>
    </row>
    <row r="85" spans="1:17" ht="12" customHeight="1" x14ac:dyDescent="0.25">
      <c r="A85" s="43">
        <v>23</v>
      </c>
      <c r="B85" s="93" t="s">
        <v>38</v>
      </c>
      <c r="C85" s="43">
        <v>0</v>
      </c>
      <c r="D85" s="43">
        <v>7</v>
      </c>
      <c r="E85" s="83">
        <f t="shared" si="8"/>
        <v>7</v>
      </c>
      <c r="F85" s="43">
        <v>0</v>
      </c>
      <c r="G85" s="43">
        <v>1</v>
      </c>
      <c r="H85" s="83">
        <f t="shared" si="9"/>
        <v>1</v>
      </c>
      <c r="I85" s="43">
        <v>1</v>
      </c>
      <c r="J85" s="43">
        <v>1</v>
      </c>
      <c r="K85" s="83">
        <f t="shared" si="7"/>
        <v>2</v>
      </c>
      <c r="L85" s="43">
        <v>0</v>
      </c>
      <c r="M85" s="43">
        <v>4</v>
      </c>
      <c r="N85" s="83">
        <f t="shared" si="10"/>
        <v>4</v>
      </c>
      <c r="Q85" s="83"/>
    </row>
    <row r="86" spans="1:17" ht="12" customHeight="1" x14ac:dyDescent="0.25">
      <c r="A86" s="43">
        <v>24</v>
      </c>
      <c r="B86" s="93" t="s">
        <v>39</v>
      </c>
      <c r="C86" s="43">
        <v>0</v>
      </c>
      <c r="D86" s="43">
        <v>0</v>
      </c>
      <c r="E86" s="83">
        <f t="shared" si="8"/>
        <v>0</v>
      </c>
      <c r="F86" s="43">
        <v>2</v>
      </c>
      <c r="G86" s="43">
        <v>3</v>
      </c>
      <c r="H86" s="83">
        <f t="shared" si="9"/>
        <v>5</v>
      </c>
      <c r="I86" s="43">
        <v>0</v>
      </c>
      <c r="J86" s="43">
        <v>5</v>
      </c>
      <c r="K86" s="83">
        <f t="shared" si="7"/>
        <v>5</v>
      </c>
      <c r="L86" s="43">
        <v>0</v>
      </c>
      <c r="M86" s="43">
        <v>3</v>
      </c>
      <c r="N86" s="83">
        <f t="shared" si="10"/>
        <v>3</v>
      </c>
      <c r="Q86" s="83"/>
    </row>
    <row r="87" spans="1:17" ht="12" customHeight="1" x14ac:dyDescent="0.25">
      <c r="A87" s="43">
        <v>25</v>
      </c>
      <c r="B87" s="93" t="s">
        <v>40</v>
      </c>
      <c r="C87" s="43">
        <v>0</v>
      </c>
      <c r="D87" s="43">
        <v>0</v>
      </c>
      <c r="E87" s="83">
        <f t="shared" si="8"/>
        <v>0</v>
      </c>
      <c r="F87" s="43">
        <v>0</v>
      </c>
      <c r="G87" s="43">
        <v>0</v>
      </c>
      <c r="H87" s="83">
        <f t="shared" si="9"/>
        <v>0</v>
      </c>
      <c r="I87" s="43">
        <v>0</v>
      </c>
      <c r="J87" s="43">
        <v>0</v>
      </c>
      <c r="K87" s="83">
        <f t="shared" si="7"/>
        <v>0</v>
      </c>
      <c r="L87" s="43">
        <v>0</v>
      </c>
      <c r="M87" s="43">
        <v>3</v>
      </c>
      <c r="N87" s="83">
        <f t="shared" si="10"/>
        <v>3</v>
      </c>
      <c r="Q87" s="83"/>
    </row>
    <row r="88" spans="1:17" ht="12" customHeight="1" x14ac:dyDescent="0.25">
      <c r="A88" s="43">
        <v>26</v>
      </c>
      <c r="B88" s="93" t="s">
        <v>41</v>
      </c>
      <c r="C88" s="43">
        <v>0</v>
      </c>
      <c r="D88" s="43">
        <v>0</v>
      </c>
      <c r="E88" s="83">
        <f t="shared" si="8"/>
        <v>0</v>
      </c>
      <c r="F88" s="43">
        <v>0</v>
      </c>
      <c r="G88" s="43">
        <v>1</v>
      </c>
      <c r="H88" s="83">
        <f t="shared" si="9"/>
        <v>1</v>
      </c>
      <c r="I88" s="43">
        <v>0</v>
      </c>
      <c r="J88" s="43">
        <v>0</v>
      </c>
      <c r="K88" s="83">
        <f t="shared" si="7"/>
        <v>0</v>
      </c>
      <c r="L88" s="43">
        <v>0</v>
      </c>
      <c r="M88" s="43">
        <v>0</v>
      </c>
      <c r="N88" s="83">
        <f t="shared" si="10"/>
        <v>0</v>
      </c>
      <c r="Q88" s="83"/>
    </row>
    <row r="89" spans="1:17" ht="12" customHeight="1" x14ac:dyDescent="0.25">
      <c r="A89" s="43">
        <v>27</v>
      </c>
      <c r="B89" s="93" t="s">
        <v>42</v>
      </c>
      <c r="C89" s="43">
        <v>0</v>
      </c>
      <c r="D89" s="43">
        <v>0</v>
      </c>
      <c r="E89" s="83">
        <f t="shared" si="8"/>
        <v>0</v>
      </c>
      <c r="F89" s="43">
        <v>0</v>
      </c>
      <c r="G89" s="43">
        <v>0</v>
      </c>
      <c r="H89" s="83">
        <f t="shared" si="9"/>
        <v>0</v>
      </c>
      <c r="I89" s="43">
        <v>0</v>
      </c>
      <c r="J89" s="43">
        <v>0</v>
      </c>
      <c r="K89" s="83">
        <f t="shared" si="7"/>
        <v>0</v>
      </c>
      <c r="L89" s="43">
        <v>0</v>
      </c>
      <c r="M89" s="43">
        <v>0</v>
      </c>
      <c r="N89" s="83">
        <f t="shared" si="10"/>
        <v>0</v>
      </c>
      <c r="Q89" s="83"/>
    </row>
    <row r="90" spans="1:17" ht="12" customHeight="1" x14ac:dyDescent="0.25">
      <c r="A90" s="43">
        <v>28</v>
      </c>
      <c r="B90" s="93" t="s">
        <v>491</v>
      </c>
      <c r="C90" s="43">
        <v>0</v>
      </c>
      <c r="D90" s="43">
        <v>1</v>
      </c>
      <c r="E90" s="83">
        <f t="shared" si="8"/>
        <v>1</v>
      </c>
      <c r="F90" s="43">
        <v>0</v>
      </c>
      <c r="G90" s="43">
        <v>0</v>
      </c>
      <c r="H90" s="83">
        <f t="shared" si="9"/>
        <v>0</v>
      </c>
      <c r="I90" s="43">
        <v>0</v>
      </c>
      <c r="J90" s="43">
        <v>2</v>
      </c>
      <c r="K90" s="83">
        <f t="shared" si="7"/>
        <v>2</v>
      </c>
      <c r="L90" s="43">
        <v>0</v>
      </c>
      <c r="M90" s="43">
        <v>0</v>
      </c>
      <c r="N90" s="83">
        <f t="shared" si="10"/>
        <v>0</v>
      </c>
      <c r="Q90" s="83"/>
    </row>
    <row r="91" spans="1:17" ht="12" customHeight="1" x14ac:dyDescent="0.25">
      <c r="A91" s="43">
        <v>29</v>
      </c>
      <c r="B91" s="93" t="s">
        <v>44</v>
      </c>
      <c r="C91" s="43">
        <v>0</v>
      </c>
      <c r="D91" s="43">
        <v>0</v>
      </c>
      <c r="E91" s="83">
        <f t="shared" si="8"/>
        <v>0</v>
      </c>
      <c r="F91" s="43">
        <v>0</v>
      </c>
      <c r="G91" s="43">
        <v>0</v>
      </c>
      <c r="H91" s="83">
        <f t="shared" si="9"/>
        <v>0</v>
      </c>
      <c r="I91" s="43">
        <v>0</v>
      </c>
      <c r="J91" s="43">
        <v>0</v>
      </c>
      <c r="K91" s="83">
        <f t="shared" si="7"/>
        <v>0</v>
      </c>
      <c r="L91" s="43">
        <v>0</v>
      </c>
      <c r="M91" s="43">
        <v>0</v>
      </c>
      <c r="N91" s="83">
        <f t="shared" si="10"/>
        <v>0</v>
      </c>
      <c r="Q91" s="83"/>
    </row>
    <row r="92" spans="1:17" ht="12" customHeight="1" x14ac:dyDescent="0.25">
      <c r="A92" s="43">
        <v>30</v>
      </c>
      <c r="B92" s="93" t="s">
        <v>45</v>
      </c>
      <c r="C92" s="43">
        <v>0</v>
      </c>
      <c r="D92" s="43">
        <v>0</v>
      </c>
      <c r="E92" s="83">
        <f t="shared" si="8"/>
        <v>0</v>
      </c>
      <c r="F92" s="43">
        <v>0</v>
      </c>
      <c r="G92" s="43">
        <v>0</v>
      </c>
      <c r="H92" s="83">
        <f t="shared" si="9"/>
        <v>0</v>
      </c>
      <c r="I92" s="43">
        <v>0</v>
      </c>
      <c r="J92" s="43">
        <v>0</v>
      </c>
      <c r="K92" s="83">
        <f t="shared" si="7"/>
        <v>0</v>
      </c>
      <c r="L92" s="43">
        <v>0</v>
      </c>
      <c r="M92" s="43">
        <v>1</v>
      </c>
      <c r="N92" s="83">
        <f t="shared" si="10"/>
        <v>1</v>
      </c>
      <c r="Q92" s="83"/>
    </row>
    <row r="93" spans="1:17" ht="12" customHeight="1" x14ac:dyDescent="0.25">
      <c r="A93" s="43">
        <v>31</v>
      </c>
      <c r="B93" s="93" t="s">
        <v>46</v>
      </c>
      <c r="C93" s="43">
        <v>0</v>
      </c>
      <c r="D93" s="43">
        <v>0</v>
      </c>
      <c r="E93" s="83">
        <f t="shared" si="8"/>
        <v>0</v>
      </c>
      <c r="F93" s="43">
        <v>0</v>
      </c>
      <c r="G93" s="43">
        <v>0</v>
      </c>
      <c r="H93" s="83">
        <f t="shared" si="9"/>
        <v>0</v>
      </c>
      <c r="I93" s="43">
        <v>0</v>
      </c>
      <c r="J93" s="43">
        <v>2</v>
      </c>
      <c r="K93" s="83">
        <f t="shared" si="7"/>
        <v>2</v>
      </c>
      <c r="L93" s="43">
        <v>0</v>
      </c>
      <c r="M93" s="43">
        <v>0</v>
      </c>
      <c r="N93" s="83">
        <f t="shared" si="10"/>
        <v>0</v>
      </c>
      <c r="Q93" s="83"/>
    </row>
    <row r="94" spans="1:17" ht="12" customHeight="1" x14ac:dyDescent="0.25">
      <c r="A94" s="43">
        <v>32</v>
      </c>
      <c r="B94" s="93" t="s">
        <v>492</v>
      </c>
      <c r="C94" s="43">
        <v>0</v>
      </c>
      <c r="D94" s="43">
        <v>0</v>
      </c>
      <c r="E94" s="83">
        <f t="shared" si="8"/>
        <v>0</v>
      </c>
      <c r="F94" s="43">
        <v>0</v>
      </c>
      <c r="G94" s="43">
        <v>0</v>
      </c>
      <c r="H94" s="83">
        <f t="shared" si="9"/>
        <v>0</v>
      </c>
      <c r="I94" s="43">
        <v>0</v>
      </c>
      <c r="J94" s="43">
        <v>3</v>
      </c>
      <c r="K94" s="83">
        <f t="shared" si="7"/>
        <v>3</v>
      </c>
      <c r="L94" s="43">
        <v>0</v>
      </c>
      <c r="M94" s="43">
        <v>2</v>
      </c>
      <c r="N94" s="83">
        <f t="shared" si="10"/>
        <v>2</v>
      </c>
      <c r="Q94" s="83"/>
    </row>
    <row r="95" spans="1:17" ht="12" customHeight="1" x14ac:dyDescent="0.25">
      <c r="A95" s="43">
        <v>33</v>
      </c>
      <c r="B95" s="93" t="s">
        <v>48</v>
      </c>
      <c r="C95" s="43">
        <v>0</v>
      </c>
      <c r="D95" s="43">
        <v>0</v>
      </c>
      <c r="E95" s="83">
        <f t="shared" si="8"/>
        <v>0</v>
      </c>
      <c r="F95" s="43">
        <v>0</v>
      </c>
      <c r="G95" s="43">
        <v>1</v>
      </c>
      <c r="H95" s="83">
        <f t="shared" si="9"/>
        <v>1</v>
      </c>
      <c r="I95" s="43">
        <v>0</v>
      </c>
      <c r="J95" s="43">
        <v>0</v>
      </c>
      <c r="K95" s="83">
        <f t="shared" si="7"/>
        <v>0</v>
      </c>
      <c r="L95" s="43">
        <v>0</v>
      </c>
      <c r="M95" s="43">
        <v>2</v>
      </c>
      <c r="N95" s="83">
        <f t="shared" si="10"/>
        <v>2</v>
      </c>
      <c r="Q95" s="83"/>
    </row>
    <row r="96" spans="1:17" x14ac:dyDescent="0.25">
      <c r="A96" s="56" t="s">
        <v>2</v>
      </c>
      <c r="B96" s="56"/>
      <c r="C96" s="57">
        <f>SUM(C5:C95)</f>
        <v>45</v>
      </c>
      <c r="D96" s="57">
        <f t="shared" ref="D96:N96" si="11">SUM(D5:D95)</f>
        <v>100</v>
      </c>
      <c r="E96" s="57">
        <f t="shared" si="11"/>
        <v>145</v>
      </c>
      <c r="F96" s="57">
        <f t="shared" si="11"/>
        <v>55</v>
      </c>
      <c r="G96" s="57">
        <f t="shared" si="11"/>
        <v>373</v>
      </c>
      <c r="H96" s="57">
        <f t="shared" si="11"/>
        <v>428</v>
      </c>
      <c r="I96" s="57">
        <f t="shared" ref="I96" si="12">SUM(I5:I95)</f>
        <v>37</v>
      </c>
      <c r="J96" s="57">
        <f>SUM(J5:J95)</f>
        <v>383</v>
      </c>
      <c r="K96" s="57">
        <f t="shared" ref="K96" si="13">SUM(K5:K95)</f>
        <v>420</v>
      </c>
      <c r="L96" s="57">
        <f t="shared" si="11"/>
        <v>60</v>
      </c>
      <c r="M96" s="57">
        <f>SUM(M5:M95)</f>
        <v>226</v>
      </c>
      <c r="N96" s="57">
        <f t="shared" si="11"/>
        <v>286</v>
      </c>
      <c r="O96" s="57">
        <f t="shared" ref="O96" si="14">SUM(O5:O95)</f>
        <v>0</v>
      </c>
      <c r="P96" s="57">
        <f>SUM(P5:P95)</f>
        <v>0</v>
      </c>
      <c r="Q96" s="57">
        <f t="shared" ref="Q96" si="15">SUM(Q5:Q95)</f>
        <v>0</v>
      </c>
    </row>
  </sheetData>
  <mergeCells count="15">
    <mergeCell ref="O3:P3"/>
    <mergeCell ref="Q3:Q4"/>
    <mergeCell ref="A1:N1"/>
    <mergeCell ref="A2:N2"/>
    <mergeCell ref="A96:B96"/>
    <mergeCell ref="E3:E4"/>
    <mergeCell ref="H3:H4"/>
    <mergeCell ref="N3:N4"/>
    <mergeCell ref="A3:A4"/>
    <mergeCell ref="B3:B4"/>
    <mergeCell ref="C3:D3"/>
    <mergeCell ref="F3:G3"/>
    <mergeCell ref="L3:M3"/>
    <mergeCell ref="I3:J3"/>
    <mergeCell ref="K3:K4"/>
  </mergeCells>
  <pageMargins left="0.11811023622047245" right="0" top="0.74803149606299213" bottom="0.74803149606299213" header="0.31496062992125984" footer="0.31496062992125984"/>
  <pageSetup paperSize="10000" scale="6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zoomScale="90" zoomScaleNormal="90" workbookViewId="0">
      <selection activeCell="E28" sqref="E28"/>
    </sheetView>
  </sheetViews>
  <sheetFormatPr defaultRowHeight="14.25" x14ac:dyDescent="0.2"/>
  <cols>
    <col min="1" max="1" width="5.7109375" style="1" customWidth="1"/>
    <col min="2" max="2" width="17.7109375" style="1" customWidth="1"/>
    <col min="3" max="6" width="10.7109375" style="1" customWidth="1"/>
    <col min="7" max="7" width="9.140625" style="1"/>
    <col min="8" max="8" width="3.7109375" style="1" customWidth="1"/>
    <col min="9" max="19" width="9.140625" style="1"/>
    <col min="20" max="20" width="4.7109375" style="1" customWidth="1"/>
    <col min="21" max="16384" width="9.140625" style="1"/>
  </cols>
  <sheetData>
    <row r="1" spans="1:7" ht="36" customHeight="1" x14ac:dyDescent="0.2">
      <c r="A1" s="19" t="s">
        <v>985</v>
      </c>
      <c r="B1" s="19"/>
      <c r="C1" s="19"/>
      <c r="D1" s="19"/>
      <c r="E1" s="19"/>
      <c r="F1" s="19"/>
    </row>
    <row r="2" spans="1:7" ht="20.100000000000001" customHeight="1" x14ac:dyDescent="0.2">
      <c r="A2" s="19" t="s">
        <v>0</v>
      </c>
      <c r="B2" s="19"/>
      <c r="C2" s="19"/>
      <c r="D2" s="19"/>
      <c r="E2" s="19"/>
      <c r="F2" s="19"/>
    </row>
    <row r="3" spans="1:7" ht="20.100000000000001" customHeight="1" x14ac:dyDescent="0.2">
      <c r="A3" s="20" t="s">
        <v>1</v>
      </c>
      <c r="B3" s="20" t="s">
        <v>49</v>
      </c>
      <c r="C3" s="20">
        <v>2018</v>
      </c>
      <c r="D3" s="20">
        <v>2019</v>
      </c>
      <c r="E3" s="20">
        <v>2020</v>
      </c>
      <c r="F3" s="20">
        <v>2021</v>
      </c>
      <c r="G3" s="20">
        <v>2022</v>
      </c>
    </row>
    <row r="4" spans="1:7" s="11" customFormat="1" ht="20.100000000000001" customHeight="1" x14ac:dyDescent="0.25">
      <c r="A4" s="79">
        <v>1</v>
      </c>
      <c r="B4" s="82" t="s">
        <v>3</v>
      </c>
      <c r="C4" s="43">
        <v>2</v>
      </c>
      <c r="D4" s="43">
        <v>2</v>
      </c>
      <c r="E4" s="43">
        <v>1</v>
      </c>
      <c r="F4" s="43">
        <v>0</v>
      </c>
    </row>
    <row r="5" spans="1:7" s="11" customFormat="1" ht="20.100000000000001" customHeight="1" x14ac:dyDescent="0.25">
      <c r="A5" s="79">
        <f>+A4+1</f>
        <v>2</v>
      </c>
      <c r="B5" s="82" t="s">
        <v>4</v>
      </c>
      <c r="C5" s="43">
        <v>2</v>
      </c>
      <c r="D5" s="43">
        <v>0</v>
      </c>
      <c r="E5" s="43">
        <v>1</v>
      </c>
      <c r="F5" s="43">
        <v>0</v>
      </c>
    </row>
    <row r="6" spans="1:7" s="11" customFormat="1" ht="20.100000000000001" customHeight="1" x14ac:dyDescent="0.25">
      <c r="A6" s="79">
        <f t="shared" ref="A6:A15" si="0">+A5+1</f>
        <v>3</v>
      </c>
      <c r="B6" s="82" t="s">
        <v>5</v>
      </c>
      <c r="C6" s="43">
        <v>2</v>
      </c>
      <c r="D6" s="43">
        <v>1</v>
      </c>
      <c r="E6" s="43">
        <v>0</v>
      </c>
      <c r="F6" s="43">
        <v>0</v>
      </c>
    </row>
    <row r="7" spans="1:7" s="11" customFormat="1" ht="20.100000000000001" customHeight="1" x14ac:dyDescent="0.25">
      <c r="A7" s="79">
        <f t="shared" si="0"/>
        <v>4</v>
      </c>
      <c r="B7" s="82" t="s">
        <v>6</v>
      </c>
      <c r="C7" s="43">
        <v>0</v>
      </c>
      <c r="D7" s="43">
        <v>4</v>
      </c>
      <c r="E7" s="43">
        <v>1</v>
      </c>
      <c r="F7" s="43">
        <v>2</v>
      </c>
    </row>
    <row r="8" spans="1:7" s="11" customFormat="1" ht="20.100000000000001" customHeight="1" x14ac:dyDescent="0.25">
      <c r="A8" s="79">
        <f t="shared" si="0"/>
        <v>5</v>
      </c>
      <c r="B8" s="82" t="s">
        <v>7</v>
      </c>
      <c r="C8" s="43">
        <v>1</v>
      </c>
      <c r="D8" s="43">
        <v>0</v>
      </c>
      <c r="E8" s="43">
        <v>0</v>
      </c>
      <c r="F8" s="43">
        <v>0</v>
      </c>
    </row>
    <row r="9" spans="1:7" s="11" customFormat="1" ht="20.100000000000001" customHeight="1" x14ac:dyDescent="0.25">
      <c r="A9" s="79">
        <f t="shared" si="0"/>
        <v>6</v>
      </c>
      <c r="B9" s="82" t="s">
        <v>8</v>
      </c>
      <c r="C9" s="43">
        <v>0</v>
      </c>
      <c r="D9" s="43">
        <v>0</v>
      </c>
      <c r="E9" s="43">
        <v>1</v>
      </c>
      <c r="F9" s="43">
        <v>2</v>
      </c>
    </row>
    <row r="10" spans="1:7" s="11" customFormat="1" ht="20.100000000000001" customHeight="1" x14ac:dyDescent="0.25">
      <c r="A10" s="79">
        <f t="shared" si="0"/>
        <v>7</v>
      </c>
      <c r="B10" s="82" t="s">
        <v>9</v>
      </c>
      <c r="C10" s="43">
        <v>0</v>
      </c>
      <c r="D10" s="43">
        <v>2</v>
      </c>
      <c r="E10" s="43">
        <v>0</v>
      </c>
      <c r="F10" s="43">
        <v>0</v>
      </c>
    </row>
    <row r="11" spans="1:7" s="11" customFormat="1" ht="20.100000000000001" customHeight="1" x14ac:dyDescent="0.25">
      <c r="A11" s="79">
        <f t="shared" si="0"/>
        <v>8</v>
      </c>
      <c r="B11" s="82" t="s">
        <v>10</v>
      </c>
      <c r="C11" s="43">
        <v>2</v>
      </c>
      <c r="D11" s="43">
        <v>5</v>
      </c>
      <c r="E11" s="43">
        <v>1</v>
      </c>
      <c r="F11" s="43">
        <v>0</v>
      </c>
    </row>
    <row r="12" spans="1:7" s="11" customFormat="1" ht="20.100000000000001" customHeight="1" x14ac:dyDescent="0.25">
      <c r="A12" s="79">
        <f t="shared" si="0"/>
        <v>9</v>
      </c>
      <c r="B12" s="82" t="s">
        <v>11</v>
      </c>
      <c r="C12" s="43">
        <v>0</v>
      </c>
      <c r="D12" s="43">
        <v>0</v>
      </c>
      <c r="E12" s="43">
        <v>1</v>
      </c>
      <c r="F12" s="43">
        <v>3</v>
      </c>
    </row>
    <row r="13" spans="1:7" s="11" customFormat="1" ht="20.100000000000001" customHeight="1" x14ac:dyDescent="0.25">
      <c r="A13" s="79">
        <f t="shared" si="0"/>
        <v>10</v>
      </c>
      <c r="B13" s="82" t="s">
        <v>12</v>
      </c>
      <c r="C13" s="43">
        <v>0</v>
      </c>
      <c r="D13" s="43">
        <v>2</v>
      </c>
      <c r="E13" s="43">
        <v>1</v>
      </c>
      <c r="F13" s="43">
        <v>0</v>
      </c>
    </row>
    <row r="14" spans="1:7" s="11" customFormat="1" ht="20.100000000000001" customHeight="1" x14ac:dyDescent="0.25">
      <c r="A14" s="79">
        <f t="shared" si="0"/>
        <v>11</v>
      </c>
      <c r="B14" s="60" t="s">
        <v>13</v>
      </c>
      <c r="C14" s="43">
        <v>1</v>
      </c>
      <c r="D14" s="43">
        <v>2</v>
      </c>
      <c r="E14" s="43">
        <v>2</v>
      </c>
      <c r="F14" s="43">
        <v>0</v>
      </c>
    </row>
    <row r="15" spans="1:7" s="11" customFormat="1" ht="20.100000000000001" customHeight="1" x14ac:dyDescent="0.25">
      <c r="A15" s="79">
        <f t="shared" si="0"/>
        <v>12</v>
      </c>
      <c r="B15" s="60" t="s">
        <v>14</v>
      </c>
      <c r="C15" s="43">
        <v>0</v>
      </c>
      <c r="D15" s="43">
        <v>1</v>
      </c>
      <c r="E15" s="43">
        <v>0</v>
      </c>
      <c r="F15" s="43">
        <v>1</v>
      </c>
    </row>
    <row r="16" spans="1:7" s="11" customFormat="1" ht="20.100000000000001" customHeight="1" x14ac:dyDescent="0.25">
      <c r="A16" s="56" t="s">
        <v>2</v>
      </c>
      <c r="B16" s="56"/>
      <c r="C16" s="57">
        <f t="shared" ref="C16:G16" si="1">SUM(C4:C15)</f>
        <v>10</v>
      </c>
      <c r="D16" s="57">
        <f t="shared" si="1"/>
        <v>19</v>
      </c>
      <c r="E16" s="57">
        <f t="shared" si="1"/>
        <v>9</v>
      </c>
      <c r="F16" s="57">
        <f t="shared" si="1"/>
        <v>8</v>
      </c>
      <c r="G16" s="57">
        <f t="shared" si="1"/>
        <v>0</v>
      </c>
    </row>
    <row r="17" spans="1:6" x14ac:dyDescent="0.2">
      <c r="A17" s="3"/>
      <c r="B17" s="3"/>
      <c r="C17" s="3"/>
      <c r="D17" s="3"/>
      <c r="E17" s="3"/>
      <c r="F17" s="3"/>
    </row>
    <row r="18" spans="1:6" ht="15" x14ac:dyDescent="0.25">
      <c r="A18" s="3"/>
      <c r="B18" s="3"/>
      <c r="C18" s="3"/>
      <c r="D18" s="3"/>
      <c r="E18" s="26"/>
      <c r="F18" s="26"/>
    </row>
    <row r="19" spans="1:6" ht="15" x14ac:dyDescent="0.25">
      <c r="A19" s="3"/>
      <c r="B19" s="3"/>
      <c r="C19" s="3"/>
      <c r="D19" s="3"/>
      <c r="E19" s="26"/>
      <c r="F19" s="26"/>
    </row>
    <row r="20" spans="1:6" ht="15" x14ac:dyDescent="0.25">
      <c r="A20" s="3"/>
      <c r="B20" s="3"/>
      <c r="C20" s="3"/>
      <c r="D20" s="3"/>
      <c r="E20" s="27"/>
      <c r="F20" s="27"/>
    </row>
    <row r="21" spans="1:6" ht="15" x14ac:dyDescent="0.25">
      <c r="A21" s="3"/>
      <c r="B21" s="3"/>
      <c r="C21" s="3"/>
      <c r="D21" s="3"/>
      <c r="E21" s="27"/>
      <c r="F21" s="27"/>
    </row>
    <row r="22" spans="1:6" ht="15" x14ac:dyDescent="0.25">
      <c r="A22" s="3"/>
      <c r="B22" s="3"/>
      <c r="C22" s="3"/>
      <c r="D22" s="3"/>
      <c r="E22" s="27"/>
      <c r="F22" s="27"/>
    </row>
    <row r="23" spans="1:6" ht="15" x14ac:dyDescent="0.25">
      <c r="A23" s="3"/>
      <c r="B23" s="3"/>
      <c r="C23" s="3"/>
      <c r="D23" s="3"/>
      <c r="E23" s="26"/>
      <c r="F23" s="26"/>
    </row>
    <row r="24" spans="1:6" ht="15" x14ac:dyDescent="0.25">
      <c r="A24" s="3"/>
      <c r="B24" s="3"/>
      <c r="C24" s="3"/>
      <c r="D24" s="3"/>
      <c r="E24" s="26"/>
      <c r="F24" s="26"/>
    </row>
  </sheetData>
  <mergeCells count="7">
    <mergeCell ref="E23:F23"/>
    <mergeCell ref="E24:F24"/>
    <mergeCell ref="A1:F1"/>
    <mergeCell ref="A2:F2"/>
    <mergeCell ref="A16:B16"/>
    <mergeCell ref="E18:F18"/>
    <mergeCell ref="E19:F19"/>
  </mergeCells>
  <pageMargins left="0.51181102362204722" right="0.51181102362204722" top="0.74803149606299213" bottom="0.74803149606299213" header="0.31496062992125984" footer="0.31496062992125984"/>
  <pageSetup paperSize="10000" scale="80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28" sqref="E28"/>
    </sheetView>
  </sheetViews>
  <sheetFormatPr defaultRowHeight="14.25" x14ac:dyDescent="0.2"/>
  <cols>
    <col min="1" max="1" width="5.7109375" style="1" customWidth="1"/>
    <col min="2" max="2" width="20.7109375" style="1" customWidth="1"/>
    <col min="3" max="6" width="10.7109375" style="1" customWidth="1"/>
    <col min="7" max="7" width="9.140625" style="1"/>
    <col min="8" max="8" width="3.85546875" style="1" customWidth="1"/>
    <col min="9" max="19" width="9.140625" style="1"/>
    <col min="20" max="20" width="5.28515625" style="1" customWidth="1"/>
    <col min="21" max="16384" width="9.140625" style="1"/>
  </cols>
  <sheetData>
    <row r="1" spans="1:7" ht="36" customHeight="1" x14ac:dyDescent="0.2">
      <c r="A1" s="19" t="s">
        <v>986</v>
      </c>
      <c r="B1" s="19"/>
      <c r="C1" s="19"/>
      <c r="D1" s="19"/>
      <c r="E1" s="19"/>
      <c r="F1" s="19"/>
    </row>
    <row r="2" spans="1:7" ht="20.100000000000001" customHeight="1" x14ac:dyDescent="0.2">
      <c r="A2" s="19" t="s">
        <v>0</v>
      </c>
      <c r="B2" s="19"/>
      <c r="C2" s="19"/>
      <c r="D2" s="19"/>
      <c r="E2" s="19"/>
      <c r="F2" s="19"/>
    </row>
    <row r="3" spans="1:7" ht="28.5" customHeight="1" x14ac:dyDescent="0.2">
      <c r="A3" s="77" t="s">
        <v>1</v>
      </c>
      <c r="B3" s="78" t="s">
        <v>422</v>
      </c>
      <c r="C3" s="77">
        <v>2018</v>
      </c>
      <c r="D3" s="77">
        <v>2019</v>
      </c>
      <c r="E3" s="77">
        <v>2020</v>
      </c>
      <c r="F3" s="77">
        <v>2021</v>
      </c>
      <c r="G3" s="77">
        <v>2022</v>
      </c>
    </row>
    <row r="4" spans="1:7" s="11" customFormat="1" ht="20.100000000000001" customHeight="1" x14ac:dyDescent="0.25">
      <c r="A4" s="79">
        <v>1</v>
      </c>
      <c r="B4" s="11" t="s">
        <v>423</v>
      </c>
      <c r="C4" s="43">
        <v>3</v>
      </c>
      <c r="D4" s="43">
        <v>1</v>
      </c>
      <c r="E4" s="43">
        <v>3</v>
      </c>
      <c r="F4" s="43">
        <v>2</v>
      </c>
    </row>
    <row r="5" spans="1:7" s="11" customFormat="1" ht="20.100000000000001" customHeight="1" x14ac:dyDescent="0.25">
      <c r="A5" s="79">
        <f>+A4+1</f>
        <v>2</v>
      </c>
      <c r="B5" s="11" t="s">
        <v>424</v>
      </c>
      <c r="C5" s="43">
        <v>0</v>
      </c>
      <c r="D5" s="43">
        <v>0</v>
      </c>
      <c r="E5" s="43">
        <v>0</v>
      </c>
      <c r="F5" s="43">
        <v>0</v>
      </c>
    </row>
    <row r="6" spans="1:7" s="11" customFormat="1" ht="20.100000000000001" customHeight="1" x14ac:dyDescent="0.25">
      <c r="A6" s="79">
        <f t="shared" ref="A6:A9" si="0">+A5+1</f>
        <v>3</v>
      </c>
      <c r="B6" s="11" t="s">
        <v>425</v>
      </c>
      <c r="C6" s="43">
        <v>0</v>
      </c>
      <c r="D6" s="43">
        <v>0</v>
      </c>
      <c r="E6" s="43">
        <v>0</v>
      </c>
      <c r="F6" s="43">
        <v>0</v>
      </c>
    </row>
    <row r="7" spans="1:7" s="11" customFormat="1" ht="20.100000000000001" customHeight="1" x14ac:dyDescent="0.25">
      <c r="A7" s="79">
        <f t="shared" si="0"/>
        <v>4</v>
      </c>
      <c r="B7" s="11" t="s">
        <v>426</v>
      </c>
      <c r="C7" s="43">
        <v>0</v>
      </c>
      <c r="D7" s="43">
        <v>0</v>
      </c>
      <c r="E7" s="43">
        <v>0</v>
      </c>
      <c r="F7" s="43">
        <v>0</v>
      </c>
    </row>
    <row r="8" spans="1:7" s="11" customFormat="1" ht="20.100000000000001" customHeight="1" x14ac:dyDescent="0.25">
      <c r="A8" s="79">
        <f t="shared" si="0"/>
        <v>5</v>
      </c>
      <c r="B8" s="11" t="s">
        <v>427</v>
      </c>
      <c r="C8" s="43">
        <v>0</v>
      </c>
      <c r="D8" s="43">
        <v>0</v>
      </c>
      <c r="E8" s="43">
        <v>0</v>
      </c>
      <c r="F8" s="43">
        <v>0</v>
      </c>
    </row>
    <row r="9" spans="1:7" s="11" customFormat="1" ht="20.100000000000001" customHeight="1" x14ac:dyDescent="0.25">
      <c r="A9" s="79">
        <f t="shared" si="0"/>
        <v>6</v>
      </c>
      <c r="B9" s="11" t="s">
        <v>428</v>
      </c>
      <c r="C9" s="43">
        <v>7</v>
      </c>
      <c r="D9" s="43">
        <v>18</v>
      </c>
      <c r="E9" s="43">
        <v>6</v>
      </c>
      <c r="F9" s="43">
        <v>6</v>
      </c>
    </row>
    <row r="10" spans="1:7" s="11" customFormat="1" ht="20.100000000000001" customHeight="1" x14ac:dyDescent="0.25">
      <c r="A10" s="80"/>
      <c r="B10" s="81" t="s">
        <v>2</v>
      </c>
      <c r="C10" s="57">
        <f>SUM(C4:C9)</f>
        <v>10</v>
      </c>
      <c r="D10" s="57">
        <f t="shared" ref="D10:G10" si="1">SUM(D4:D9)</f>
        <v>19</v>
      </c>
      <c r="E10" s="57">
        <f t="shared" ref="E10" si="2">SUM(E4:E9)</f>
        <v>9</v>
      </c>
      <c r="F10" s="57">
        <f t="shared" si="1"/>
        <v>8</v>
      </c>
      <c r="G10" s="57">
        <f t="shared" si="1"/>
        <v>0</v>
      </c>
    </row>
    <row r="11" spans="1:7" s="11" customFormat="1" ht="20.100000000000001" customHeight="1" x14ac:dyDescent="0.25">
      <c r="A11" s="79"/>
      <c r="B11" s="82"/>
      <c r="C11" s="43"/>
      <c r="D11" s="43"/>
      <c r="E11" s="43"/>
      <c r="F11" s="43"/>
      <c r="G11" s="17"/>
    </row>
    <row r="12" spans="1:7" s="11" customFormat="1" ht="20.100000000000001" customHeight="1" x14ac:dyDescent="0.25">
      <c r="A12" s="79"/>
      <c r="B12" s="82"/>
      <c r="C12" s="43"/>
      <c r="D12" s="43"/>
      <c r="E12" s="43"/>
      <c r="F12" s="43"/>
      <c r="G12" s="17"/>
    </row>
    <row r="13" spans="1:7" s="11" customFormat="1" ht="20.100000000000001" customHeight="1" x14ac:dyDescent="0.25">
      <c r="A13" s="79"/>
      <c r="B13" s="82"/>
      <c r="C13" s="43"/>
      <c r="D13" s="43"/>
      <c r="E13" s="43"/>
      <c r="F13" s="43"/>
      <c r="G13" s="17"/>
    </row>
    <row r="14" spans="1:7" s="11" customFormat="1" ht="20.100000000000001" customHeight="1" x14ac:dyDescent="0.25">
      <c r="A14" s="79"/>
      <c r="B14" s="60"/>
      <c r="C14" s="43"/>
      <c r="D14" s="43"/>
      <c r="E14" s="43"/>
      <c r="F14" s="43"/>
      <c r="G14" s="17"/>
    </row>
    <row r="15" spans="1:7" s="11" customFormat="1" ht="20.100000000000001" customHeight="1" x14ac:dyDescent="0.25">
      <c r="A15" s="79"/>
      <c r="B15" s="60"/>
      <c r="C15" s="43"/>
      <c r="D15" s="43"/>
      <c r="E15" s="43"/>
      <c r="F15" s="43"/>
      <c r="G15" s="17"/>
    </row>
    <row r="16" spans="1:7" s="11" customFormat="1" ht="20.100000000000001" customHeight="1" x14ac:dyDescent="0.25">
      <c r="A16" s="39"/>
      <c r="B16" s="39"/>
      <c r="C16" s="83"/>
      <c r="D16" s="83"/>
      <c r="E16" s="83"/>
      <c r="F16" s="83"/>
      <c r="G16" s="17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x14ac:dyDescent="0.2">
      <c r="A18" s="3"/>
      <c r="B18" s="3"/>
      <c r="C18" s="3"/>
      <c r="D18" s="3"/>
      <c r="E18" s="3"/>
      <c r="F18" s="3"/>
      <c r="G18" s="3"/>
    </row>
    <row r="19" spans="1:7" x14ac:dyDescent="0.2">
      <c r="A19" s="3"/>
      <c r="B19" s="3"/>
      <c r="C19" s="3"/>
      <c r="D19" s="3"/>
      <c r="E19" s="3"/>
      <c r="F19" s="3"/>
      <c r="G19" s="3"/>
    </row>
    <row r="20" spans="1:7" x14ac:dyDescent="0.2">
      <c r="A20" s="3"/>
      <c r="B20" s="3"/>
      <c r="C20" s="3"/>
      <c r="D20" s="3"/>
      <c r="E20" s="3"/>
      <c r="F20" s="3"/>
      <c r="G20" s="3"/>
    </row>
    <row r="21" spans="1:7" x14ac:dyDescent="0.2">
      <c r="A21" s="3"/>
      <c r="B21" s="3"/>
      <c r="C21" s="3"/>
      <c r="D21" s="3"/>
      <c r="E21" s="3"/>
      <c r="F21" s="3"/>
      <c r="G21" s="3"/>
    </row>
    <row r="22" spans="1:7" x14ac:dyDescent="0.2">
      <c r="A22" s="3"/>
      <c r="B22" s="3"/>
      <c r="C22" s="3"/>
      <c r="D22" s="3"/>
      <c r="E22" s="3"/>
      <c r="F22" s="3"/>
      <c r="G22" s="3"/>
    </row>
    <row r="23" spans="1:7" x14ac:dyDescent="0.2">
      <c r="A23" s="3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</sheetData>
  <mergeCells count="3">
    <mergeCell ref="A1:F1"/>
    <mergeCell ref="A2:F2"/>
    <mergeCell ref="A16:B16"/>
  </mergeCells>
  <pageMargins left="0.19685039370078741" right="0" top="0.74803149606299213" bottom="0.55118110236220474" header="0.31496062992125984" footer="0.31496062992125984"/>
  <pageSetup paperSize="10000" scale="80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28" sqref="E28"/>
    </sheetView>
  </sheetViews>
  <sheetFormatPr defaultRowHeight="14.25" x14ac:dyDescent="0.2"/>
  <cols>
    <col min="1" max="1" width="5" style="1" customWidth="1"/>
    <col min="2" max="2" width="18.85546875" style="1" customWidth="1"/>
    <col min="3" max="3" width="12.7109375" style="1" hidden="1" customWidth="1"/>
    <col min="4" max="6" width="12.7109375" style="1" customWidth="1"/>
    <col min="7" max="7" width="10.140625" style="1" customWidth="1"/>
    <col min="8" max="8" width="9.140625" style="1"/>
    <col min="9" max="9" width="3.7109375" style="1" customWidth="1"/>
    <col min="10" max="20" width="9.140625" style="1"/>
    <col min="21" max="21" width="5.7109375" style="1" customWidth="1"/>
    <col min="22" max="16384" width="9.140625" style="1"/>
  </cols>
  <sheetData>
    <row r="1" spans="1:8" ht="53.25" customHeight="1" x14ac:dyDescent="0.2">
      <c r="A1" s="19" t="s">
        <v>987</v>
      </c>
      <c r="B1" s="19"/>
      <c r="C1" s="19"/>
      <c r="D1" s="19"/>
      <c r="E1" s="19"/>
      <c r="F1" s="19"/>
      <c r="G1" s="19"/>
    </row>
    <row r="2" spans="1:8" ht="20.100000000000001" customHeight="1" x14ac:dyDescent="0.2">
      <c r="A2" s="72" t="s">
        <v>115</v>
      </c>
      <c r="B2" s="72"/>
      <c r="C2" s="72"/>
      <c r="D2" s="72"/>
      <c r="E2" s="72"/>
      <c r="F2" s="72"/>
      <c r="G2" s="72"/>
    </row>
    <row r="3" spans="1:8" ht="20.100000000000001" customHeight="1" x14ac:dyDescent="0.2">
      <c r="A3" s="20" t="s">
        <v>116</v>
      </c>
      <c r="B3" s="20" t="s">
        <v>415</v>
      </c>
      <c r="C3" s="20">
        <v>2017</v>
      </c>
      <c r="D3" s="20">
        <v>2018</v>
      </c>
      <c r="E3" s="20">
        <v>2019</v>
      </c>
      <c r="F3" s="20">
        <v>2020</v>
      </c>
      <c r="G3" s="20">
        <v>2021</v>
      </c>
      <c r="H3" s="20">
        <v>2022</v>
      </c>
    </row>
    <row r="4" spans="1:8" s="11" customFormat="1" ht="20.100000000000001" customHeight="1" x14ac:dyDescent="0.25">
      <c r="A4" s="45" t="s">
        <v>117</v>
      </c>
      <c r="B4" s="60" t="s">
        <v>3</v>
      </c>
      <c r="C4" s="73">
        <v>31</v>
      </c>
      <c r="D4" s="73">
        <v>54</v>
      </c>
      <c r="E4" s="74">
        <v>35</v>
      </c>
      <c r="F4" s="75">
        <v>30</v>
      </c>
      <c r="G4" s="75">
        <v>40</v>
      </c>
    </row>
    <row r="5" spans="1:8" s="11" customFormat="1" ht="20.100000000000001" customHeight="1" x14ac:dyDescent="0.25">
      <c r="A5" s="45" t="s">
        <v>119</v>
      </c>
      <c r="B5" s="60" t="s">
        <v>4</v>
      </c>
      <c r="C5" s="73">
        <v>36</v>
      </c>
      <c r="D5" s="73">
        <v>42</v>
      </c>
      <c r="E5" s="74">
        <v>34</v>
      </c>
      <c r="F5" s="75">
        <v>30</v>
      </c>
      <c r="G5" s="75">
        <v>40</v>
      </c>
    </row>
    <row r="6" spans="1:8" s="11" customFormat="1" ht="20.100000000000001" customHeight="1" x14ac:dyDescent="0.25">
      <c r="A6" s="45" t="s">
        <v>121</v>
      </c>
      <c r="B6" s="60" t="s">
        <v>5</v>
      </c>
      <c r="C6" s="73">
        <v>38</v>
      </c>
      <c r="D6" s="73">
        <v>69</v>
      </c>
      <c r="E6" s="74">
        <v>37</v>
      </c>
      <c r="F6" s="75">
        <v>40</v>
      </c>
      <c r="G6" s="75">
        <v>40</v>
      </c>
    </row>
    <row r="7" spans="1:8" s="11" customFormat="1" ht="20.100000000000001" customHeight="1" x14ac:dyDescent="0.25">
      <c r="A7" s="45" t="s">
        <v>123</v>
      </c>
      <c r="B7" s="60" t="s">
        <v>6</v>
      </c>
      <c r="C7" s="73">
        <v>39</v>
      </c>
      <c r="D7" s="73">
        <v>74</v>
      </c>
      <c r="E7" s="74">
        <v>42</v>
      </c>
      <c r="F7" s="75">
        <v>40</v>
      </c>
      <c r="G7" s="75">
        <v>40</v>
      </c>
    </row>
    <row r="8" spans="1:8" s="11" customFormat="1" ht="20.100000000000001" customHeight="1" x14ac:dyDescent="0.25">
      <c r="A8" s="45" t="s">
        <v>125</v>
      </c>
      <c r="B8" s="60" t="s">
        <v>7</v>
      </c>
      <c r="C8" s="73">
        <v>34</v>
      </c>
      <c r="D8" s="73">
        <v>54</v>
      </c>
      <c r="E8" s="74">
        <v>33</v>
      </c>
      <c r="F8" s="75">
        <v>40</v>
      </c>
      <c r="G8" s="75">
        <v>40</v>
      </c>
    </row>
    <row r="9" spans="1:8" s="11" customFormat="1" ht="20.100000000000001" customHeight="1" x14ac:dyDescent="0.25">
      <c r="A9" s="45" t="s">
        <v>127</v>
      </c>
      <c r="B9" s="60" t="s">
        <v>8</v>
      </c>
      <c r="C9" s="73">
        <v>20</v>
      </c>
      <c r="D9" s="73">
        <v>27</v>
      </c>
      <c r="E9" s="74">
        <v>28</v>
      </c>
      <c r="F9" s="75">
        <v>50</v>
      </c>
      <c r="G9" s="75">
        <v>50</v>
      </c>
    </row>
    <row r="10" spans="1:8" s="11" customFormat="1" ht="20.100000000000001" customHeight="1" x14ac:dyDescent="0.25">
      <c r="A10" s="45" t="s">
        <v>129</v>
      </c>
      <c r="B10" s="60" t="s">
        <v>9</v>
      </c>
      <c r="C10" s="73">
        <v>37</v>
      </c>
      <c r="D10" s="73">
        <v>45</v>
      </c>
      <c r="E10" s="74">
        <v>46</v>
      </c>
      <c r="F10" s="75">
        <v>50</v>
      </c>
      <c r="G10" s="75">
        <v>50</v>
      </c>
    </row>
    <row r="11" spans="1:8" s="11" customFormat="1" ht="20.100000000000001" customHeight="1" x14ac:dyDescent="0.25">
      <c r="A11" s="45" t="s">
        <v>131</v>
      </c>
      <c r="B11" s="60" t="s">
        <v>10</v>
      </c>
      <c r="C11" s="73">
        <v>39</v>
      </c>
      <c r="D11" s="73">
        <v>56</v>
      </c>
      <c r="E11" s="74">
        <v>48</v>
      </c>
      <c r="F11" s="75">
        <v>40</v>
      </c>
      <c r="G11" s="75">
        <v>40</v>
      </c>
    </row>
    <row r="12" spans="1:8" s="11" customFormat="1" ht="20.100000000000001" customHeight="1" x14ac:dyDescent="0.25">
      <c r="A12" s="45" t="s">
        <v>133</v>
      </c>
      <c r="B12" s="60" t="s">
        <v>11</v>
      </c>
      <c r="C12" s="73">
        <v>49</v>
      </c>
      <c r="D12" s="73">
        <v>57</v>
      </c>
      <c r="E12" s="74">
        <v>54</v>
      </c>
      <c r="F12" s="75">
        <v>40</v>
      </c>
      <c r="G12" s="75">
        <v>40</v>
      </c>
    </row>
    <row r="13" spans="1:8" s="11" customFormat="1" ht="20.100000000000001" customHeight="1" x14ac:dyDescent="0.25">
      <c r="A13" s="45" t="s">
        <v>135</v>
      </c>
      <c r="B13" s="60" t="s">
        <v>12</v>
      </c>
      <c r="C13" s="73">
        <v>54</v>
      </c>
      <c r="D13" s="73">
        <v>83</v>
      </c>
      <c r="E13" s="74">
        <v>44</v>
      </c>
      <c r="F13" s="75">
        <v>40</v>
      </c>
      <c r="G13" s="75">
        <v>40</v>
      </c>
    </row>
    <row r="14" spans="1:8" s="11" customFormat="1" ht="20.100000000000001" customHeight="1" x14ac:dyDescent="0.25">
      <c r="A14" s="45" t="s">
        <v>137</v>
      </c>
      <c r="B14" s="60" t="s">
        <v>13</v>
      </c>
      <c r="C14" s="73">
        <v>57</v>
      </c>
      <c r="D14" s="73">
        <v>42</v>
      </c>
      <c r="E14" s="74">
        <v>32</v>
      </c>
      <c r="F14" s="75">
        <v>40</v>
      </c>
      <c r="G14" s="75">
        <v>40</v>
      </c>
    </row>
    <row r="15" spans="1:8" s="11" customFormat="1" ht="20.100000000000001" customHeight="1" x14ac:dyDescent="0.25">
      <c r="A15" s="45" t="s">
        <v>139</v>
      </c>
      <c r="B15" s="60" t="s">
        <v>14</v>
      </c>
      <c r="C15" s="73">
        <v>40</v>
      </c>
      <c r="D15" s="73">
        <v>53</v>
      </c>
      <c r="E15" s="74">
        <v>17</v>
      </c>
      <c r="F15" s="75">
        <v>10</v>
      </c>
      <c r="G15" s="75">
        <v>40</v>
      </c>
    </row>
    <row r="16" spans="1:8" s="11" customFormat="1" ht="20.100000000000001" customHeight="1" x14ac:dyDescent="0.25">
      <c r="A16" s="56" t="s">
        <v>2</v>
      </c>
      <c r="B16" s="56"/>
      <c r="C16" s="76">
        <f t="shared" ref="C16:H16" si="0">SUM(C4:C15)</f>
        <v>474</v>
      </c>
      <c r="D16" s="76">
        <f t="shared" si="0"/>
        <v>656</v>
      </c>
      <c r="E16" s="76">
        <f t="shared" si="0"/>
        <v>450</v>
      </c>
      <c r="F16" s="76">
        <f t="shared" si="0"/>
        <v>450</v>
      </c>
      <c r="G16" s="76">
        <f t="shared" si="0"/>
        <v>500</v>
      </c>
      <c r="H16" s="76">
        <f t="shared" si="0"/>
        <v>0</v>
      </c>
    </row>
    <row r="17" spans="1:6" x14ac:dyDescent="0.2">
      <c r="A17" s="3"/>
      <c r="B17" s="3"/>
      <c r="C17" s="3"/>
      <c r="D17" s="3"/>
      <c r="E17" s="3"/>
      <c r="F17" s="3"/>
    </row>
    <row r="18" spans="1:6" ht="15" x14ac:dyDescent="0.25">
      <c r="A18" s="3"/>
      <c r="B18" s="3"/>
      <c r="C18" s="26"/>
      <c r="D18" s="26"/>
      <c r="E18" s="3"/>
      <c r="F18" s="3"/>
    </row>
    <row r="19" spans="1:6" ht="15" x14ac:dyDescent="0.25">
      <c r="A19" s="3"/>
      <c r="B19" s="3"/>
      <c r="C19" s="26"/>
      <c r="D19" s="26"/>
      <c r="E19" s="3"/>
      <c r="F19" s="3"/>
    </row>
    <row r="20" spans="1:6" ht="15" x14ac:dyDescent="0.25">
      <c r="A20" s="3"/>
      <c r="B20" s="3"/>
      <c r="C20" s="27"/>
      <c r="D20" s="27"/>
      <c r="E20" s="3"/>
      <c r="F20" s="3"/>
    </row>
    <row r="21" spans="1:6" ht="15" x14ac:dyDescent="0.25">
      <c r="A21" s="3"/>
      <c r="B21" s="3"/>
      <c r="C21" s="27"/>
      <c r="D21" s="27"/>
      <c r="E21" s="3"/>
      <c r="F21" s="3"/>
    </row>
    <row r="22" spans="1:6" ht="15" x14ac:dyDescent="0.25">
      <c r="A22" s="3"/>
      <c r="B22" s="3"/>
      <c r="C22" s="27"/>
      <c r="D22" s="27"/>
      <c r="E22" s="3"/>
      <c r="F22" s="3"/>
    </row>
    <row r="23" spans="1:6" ht="15" x14ac:dyDescent="0.25">
      <c r="A23" s="3"/>
      <c r="B23" s="3"/>
      <c r="C23" s="26"/>
      <c r="D23" s="26"/>
      <c r="E23" s="3"/>
      <c r="F23" s="3"/>
    </row>
    <row r="24" spans="1:6" ht="15" x14ac:dyDescent="0.25">
      <c r="A24" s="3"/>
      <c r="B24" s="3"/>
      <c r="C24" s="26"/>
      <c r="D24" s="26"/>
      <c r="E24" s="3"/>
      <c r="F24" s="3"/>
    </row>
  </sheetData>
  <mergeCells count="7">
    <mergeCell ref="A1:G1"/>
    <mergeCell ref="A2:G2"/>
    <mergeCell ref="C23:D23"/>
    <mergeCell ref="C24:D24"/>
    <mergeCell ref="A16:B16"/>
    <mergeCell ref="C18:D18"/>
    <mergeCell ref="C19:D19"/>
  </mergeCells>
  <pageMargins left="0.31496062992125984" right="0.11811023622047245" top="0.74803149606299213" bottom="0" header="0.31496062992125984" footer="0.31496062992125984"/>
  <pageSetup paperSize="10000" scale="80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B27" sqref="B27"/>
    </sheetView>
  </sheetViews>
  <sheetFormatPr defaultRowHeight="14.25" x14ac:dyDescent="0.2"/>
  <cols>
    <col min="1" max="1" width="5.7109375" style="1" customWidth="1"/>
    <col min="2" max="2" width="30.7109375" style="1" customWidth="1"/>
    <col min="3" max="3" width="9.5703125" style="1" hidden="1" customWidth="1"/>
    <col min="4" max="6" width="9.5703125" style="1" customWidth="1"/>
    <col min="7" max="8" width="9.140625" style="1"/>
    <col min="9" max="9" width="2.7109375" style="1" customWidth="1"/>
    <col min="10" max="20" width="9.140625" style="1"/>
    <col min="21" max="21" width="6" style="1" customWidth="1"/>
    <col min="22" max="16384" width="9.140625" style="1"/>
  </cols>
  <sheetData>
    <row r="1" spans="1:8" ht="20.25" customHeight="1" x14ac:dyDescent="0.2">
      <c r="A1" s="19" t="s">
        <v>988</v>
      </c>
      <c r="B1" s="19"/>
      <c r="C1" s="19"/>
      <c r="D1" s="19"/>
      <c r="E1" s="19"/>
      <c r="F1" s="19"/>
      <c r="G1" s="19"/>
    </row>
    <row r="2" spans="1:8" ht="20.100000000000001" customHeight="1" x14ac:dyDescent="0.2">
      <c r="A2" s="59" t="s">
        <v>115</v>
      </c>
      <c r="B2" s="59"/>
      <c r="C2" s="59"/>
      <c r="D2" s="59"/>
      <c r="E2" s="59"/>
      <c r="F2" s="59"/>
      <c r="G2" s="59"/>
    </row>
    <row r="3" spans="1:8" ht="20.100000000000001" customHeight="1" x14ac:dyDescent="0.2">
      <c r="A3" s="20" t="s">
        <v>116</v>
      </c>
      <c r="B3" s="20" t="s">
        <v>503</v>
      </c>
      <c r="C3" s="20">
        <v>2017</v>
      </c>
      <c r="D3" s="20">
        <v>2018</v>
      </c>
      <c r="E3" s="20">
        <v>2019</v>
      </c>
      <c r="F3" s="20">
        <v>2020</v>
      </c>
      <c r="G3" s="20">
        <v>2021</v>
      </c>
      <c r="H3" s="20">
        <v>2022</v>
      </c>
    </row>
    <row r="4" spans="1:8" ht="20.100000000000001" customHeight="1" x14ac:dyDescent="0.25">
      <c r="A4" s="45">
        <v>1</v>
      </c>
      <c r="B4" s="60" t="s">
        <v>118</v>
      </c>
      <c r="C4" s="61" t="s">
        <v>16</v>
      </c>
      <c r="D4" s="61"/>
      <c r="E4" s="62"/>
    </row>
    <row r="5" spans="1:8" ht="20.100000000000001" customHeight="1" x14ac:dyDescent="0.25">
      <c r="A5" s="45">
        <v>2</v>
      </c>
      <c r="B5" s="60" t="s">
        <v>120</v>
      </c>
      <c r="C5" s="61"/>
      <c r="D5" s="61" t="s">
        <v>16</v>
      </c>
      <c r="E5" s="62"/>
    </row>
    <row r="6" spans="1:8" ht="20.100000000000001" customHeight="1" x14ac:dyDescent="0.25">
      <c r="A6" s="45">
        <v>3</v>
      </c>
      <c r="B6" s="60" t="s">
        <v>122</v>
      </c>
      <c r="C6" s="61" t="s">
        <v>16</v>
      </c>
      <c r="D6" s="61"/>
      <c r="E6" s="62"/>
    </row>
    <row r="7" spans="1:8" ht="20.100000000000001" customHeight="1" x14ac:dyDescent="0.25">
      <c r="A7" s="45">
        <v>4</v>
      </c>
      <c r="B7" s="60" t="s">
        <v>124</v>
      </c>
      <c r="C7" s="61" t="s">
        <v>16</v>
      </c>
      <c r="D7" s="61"/>
      <c r="E7" s="62"/>
    </row>
    <row r="8" spans="1:8" ht="20.100000000000001" customHeight="1" x14ac:dyDescent="0.25">
      <c r="A8" s="45">
        <v>5</v>
      </c>
      <c r="B8" s="60" t="s">
        <v>126</v>
      </c>
      <c r="C8" s="61" t="s">
        <v>16</v>
      </c>
      <c r="D8" s="61"/>
      <c r="E8" s="62"/>
    </row>
    <row r="9" spans="1:8" ht="20.100000000000001" customHeight="1" x14ac:dyDescent="0.25">
      <c r="A9" s="45">
        <v>6</v>
      </c>
      <c r="B9" s="60" t="s">
        <v>128</v>
      </c>
      <c r="C9" s="61" t="s">
        <v>16</v>
      </c>
      <c r="D9" s="61"/>
      <c r="E9" s="62"/>
    </row>
    <row r="10" spans="1:8" ht="20.100000000000001" customHeight="1" x14ac:dyDescent="0.25">
      <c r="A10" s="45">
        <v>7</v>
      </c>
      <c r="B10" s="60" t="s">
        <v>130</v>
      </c>
      <c r="C10" s="61" t="s">
        <v>16</v>
      </c>
      <c r="D10" s="61"/>
      <c r="E10" s="62"/>
    </row>
    <row r="11" spans="1:8" ht="20.100000000000001" customHeight="1" x14ac:dyDescent="0.25">
      <c r="A11" s="45">
        <v>8</v>
      </c>
      <c r="B11" s="60" t="s">
        <v>132</v>
      </c>
      <c r="C11" s="61" t="s">
        <v>16</v>
      </c>
      <c r="D11" s="61"/>
      <c r="E11" s="62"/>
    </row>
    <row r="12" spans="1:8" ht="20.100000000000001" customHeight="1" x14ac:dyDescent="0.25">
      <c r="A12" s="45">
        <v>9</v>
      </c>
      <c r="B12" s="60" t="s">
        <v>134</v>
      </c>
      <c r="C12" s="61"/>
      <c r="D12" s="61" t="s">
        <v>16</v>
      </c>
      <c r="E12" s="62"/>
    </row>
    <row r="13" spans="1:8" ht="20.100000000000001" customHeight="1" x14ac:dyDescent="0.25">
      <c r="A13" s="45">
        <v>10</v>
      </c>
      <c r="B13" s="60" t="s">
        <v>136</v>
      </c>
      <c r="C13" s="61"/>
      <c r="D13" s="61" t="s">
        <v>16</v>
      </c>
      <c r="E13" s="62"/>
    </row>
    <row r="14" spans="1:8" ht="20.100000000000001" customHeight="1" x14ac:dyDescent="0.25">
      <c r="A14" s="45">
        <v>11</v>
      </c>
      <c r="B14" s="60" t="s">
        <v>138</v>
      </c>
      <c r="C14" s="61"/>
      <c r="D14" s="61" t="s">
        <v>16</v>
      </c>
      <c r="E14" s="62"/>
    </row>
    <row r="15" spans="1:8" ht="20.100000000000001" customHeight="1" x14ac:dyDescent="0.25">
      <c r="A15" s="45">
        <v>12</v>
      </c>
      <c r="B15" s="60" t="s">
        <v>140</v>
      </c>
      <c r="C15" s="61"/>
      <c r="D15" s="61" t="s">
        <v>16</v>
      </c>
      <c r="E15" s="62"/>
    </row>
    <row r="16" spans="1:8" ht="20.100000000000001" customHeight="1" x14ac:dyDescent="0.25">
      <c r="A16" s="45">
        <v>13</v>
      </c>
      <c r="B16" s="60" t="s">
        <v>141</v>
      </c>
      <c r="C16" s="61"/>
      <c r="D16" s="61" t="s">
        <v>16</v>
      </c>
      <c r="E16" s="62"/>
    </row>
    <row r="17" spans="1:8" ht="20.100000000000001" customHeight="1" x14ac:dyDescent="0.25">
      <c r="A17" s="45">
        <v>14</v>
      </c>
      <c r="B17" s="60" t="s">
        <v>142</v>
      </c>
      <c r="C17" s="61"/>
      <c r="D17" s="61" t="s">
        <v>16</v>
      </c>
      <c r="E17" s="62"/>
    </row>
    <row r="18" spans="1:8" ht="20.100000000000001" customHeight="1" x14ac:dyDescent="0.25">
      <c r="A18" s="45">
        <v>15</v>
      </c>
      <c r="B18" s="60" t="s">
        <v>143</v>
      </c>
      <c r="C18" s="61" t="s">
        <v>16</v>
      </c>
      <c r="D18" s="61"/>
      <c r="E18" s="62"/>
    </row>
    <row r="19" spans="1:8" ht="20.100000000000001" customHeight="1" x14ac:dyDescent="0.2">
      <c r="A19" s="45">
        <v>16</v>
      </c>
      <c r="B19" s="60" t="s">
        <v>375</v>
      </c>
      <c r="C19" s="61"/>
      <c r="D19" s="61"/>
      <c r="E19" s="61" t="s">
        <v>16</v>
      </c>
    </row>
    <row r="20" spans="1:8" ht="20.100000000000001" customHeight="1" x14ac:dyDescent="0.2">
      <c r="A20" s="45">
        <v>17</v>
      </c>
      <c r="B20" s="60" t="s">
        <v>376</v>
      </c>
      <c r="C20" s="61"/>
      <c r="D20" s="61"/>
      <c r="E20" s="61" t="s">
        <v>16</v>
      </c>
    </row>
    <row r="21" spans="1:8" ht="42.75" x14ac:dyDescent="0.2">
      <c r="A21" s="45">
        <v>18</v>
      </c>
      <c r="B21" s="60" t="s">
        <v>377</v>
      </c>
      <c r="C21" s="61"/>
      <c r="D21" s="61"/>
      <c r="E21" s="61" t="s">
        <v>16</v>
      </c>
    </row>
    <row r="22" spans="1:8" ht="20.100000000000001" customHeight="1" x14ac:dyDescent="0.2">
      <c r="A22" s="45">
        <v>19</v>
      </c>
      <c r="B22" s="60" t="s">
        <v>378</v>
      </c>
      <c r="C22" s="61"/>
      <c r="D22" s="61"/>
      <c r="E22" s="61" t="s">
        <v>16</v>
      </c>
    </row>
    <row r="23" spans="1:8" ht="28.5" x14ac:dyDescent="0.2">
      <c r="A23" s="45">
        <v>20</v>
      </c>
      <c r="B23" s="60" t="s">
        <v>379</v>
      </c>
      <c r="C23" s="61"/>
      <c r="D23" s="61"/>
      <c r="E23" s="61" t="s">
        <v>16</v>
      </c>
      <c r="F23" s="61" t="s">
        <v>16</v>
      </c>
      <c r="G23" s="61"/>
    </row>
    <row r="24" spans="1:8" ht="28.5" x14ac:dyDescent="0.2">
      <c r="A24" s="45">
        <v>21</v>
      </c>
      <c r="B24" s="60" t="s">
        <v>380</v>
      </c>
      <c r="C24" s="61"/>
      <c r="D24" s="61"/>
      <c r="E24" s="61" t="s">
        <v>16</v>
      </c>
      <c r="F24" s="61" t="s">
        <v>16</v>
      </c>
      <c r="G24" s="61" t="s">
        <v>16</v>
      </c>
    </row>
    <row r="25" spans="1:8" ht="20.100000000000001" customHeight="1" x14ac:dyDescent="0.2">
      <c r="A25" s="45">
        <v>22</v>
      </c>
      <c r="B25" s="60" t="s">
        <v>381</v>
      </c>
      <c r="C25" s="61"/>
      <c r="D25" s="61"/>
      <c r="E25" s="61" t="s">
        <v>16</v>
      </c>
      <c r="F25" s="61" t="s">
        <v>16</v>
      </c>
      <c r="G25" s="61" t="s">
        <v>16</v>
      </c>
    </row>
    <row r="26" spans="1:8" ht="28.5" x14ac:dyDescent="0.2">
      <c r="A26" s="45">
        <v>23</v>
      </c>
      <c r="B26" s="60" t="s">
        <v>410</v>
      </c>
      <c r="C26" s="61"/>
      <c r="D26" s="61"/>
      <c r="E26" s="61" t="s">
        <v>16</v>
      </c>
    </row>
    <row r="27" spans="1:8" ht="28.5" x14ac:dyDescent="0.2">
      <c r="A27" s="45">
        <v>24</v>
      </c>
      <c r="B27" s="60" t="s">
        <v>382</v>
      </c>
      <c r="C27" s="61"/>
      <c r="D27" s="61"/>
      <c r="E27" s="61" t="s">
        <v>16</v>
      </c>
      <c r="F27" s="61"/>
      <c r="G27" s="61"/>
      <c r="H27" s="3"/>
    </row>
    <row r="28" spans="1:8" ht="28.5" x14ac:dyDescent="0.2">
      <c r="A28" s="45">
        <v>25</v>
      </c>
      <c r="B28" s="63" t="s">
        <v>504</v>
      </c>
      <c r="C28" s="3"/>
      <c r="D28" s="3"/>
      <c r="E28" s="3"/>
      <c r="F28" s="61" t="s">
        <v>16</v>
      </c>
      <c r="G28" s="61"/>
      <c r="H28" s="3"/>
    </row>
    <row r="29" spans="1:8" ht="15" x14ac:dyDescent="0.25">
      <c r="A29" s="45">
        <v>26</v>
      </c>
      <c r="B29" s="3" t="s">
        <v>505</v>
      </c>
      <c r="C29" s="27"/>
      <c r="D29" s="27"/>
      <c r="E29" s="27"/>
      <c r="F29" s="61" t="s">
        <v>16</v>
      </c>
      <c r="G29" s="61"/>
      <c r="H29" s="3"/>
    </row>
    <row r="30" spans="1:8" ht="15" x14ac:dyDescent="0.25">
      <c r="A30" s="45">
        <v>27</v>
      </c>
      <c r="B30" s="3" t="s">
        <v>506</v>
      </c>
      <c r="C30" s="27"/>
      <c r="D30" s="27"/>
      <c r="E30" s="27"/>
      <c r="F30" s="61" t="s">
        <v>16</v>
      </c>
      <c r="G30" s="61"/>
    </row>
    <row r="31" spans="1:8" ht="15" x14ac:dyDescent="0.25">
      <c r="A31" s="45">
        <v>28</v>
      </c>
      <c r="B31" s="3" t="s">
        <v>507</v>
      </c>
      <c r="C31" s="27"/>
      <c r="D31" s="27"/>
      <c r="E31" s="27"/>
      <c r="F31" s="61" t="s">
        <v>16</v>
      </c>
      <c r="G31" s="61"/>
    </row>
    <row r="32" spans="1:8" ht="15" x14ac:dyDescent="0.25">
      <c r="A32" s="45">
        <v>29</v>
      </c>
      <c r="B32" s="64" t="s">
        <v>962</v>
      </c>
      <c r="C32" s="27"/>
      <c r="D32" s="27"/>
      <c r="E32" s="27"/>
      <c r="F32" s="27"/>
      <c r="G32" s="61" t="s">
        <v>16</v>
      </c>
    </row>
    <row r="33" spans="1:8" ht="15" x14ac:dyDescent="0.25">
      <c r="A33" s="45">
        <v>30</v>
      </c>
      <c r="B33" s="65" t="s">
        <v>963</v>
      </c>
      <c r="C33" s="27"/>
      <c r="D33" s="27"/>
      <c r="E33" s="27"/>
      <c r="F33" s="27"/>
      <c r="G33" s="61" t="s">
        <v>16</v>
      </c>
    </row>
    <row r="34" spans="1:8" ht="15" x14ac:dyDescent="0.25">
      <c r="A34" s="45">
        <v>31</v>
      </c>
      <c r="B34" s="65" t="s">
        <v>964</v>
      </c>
      <c r="C34" s="27"/>
      <c r="D34" s="27"/>
      <c r="E34" s="27"/>
      <c r="F34" s="27"/>
      <c r="G34" s="61" t="s">
        <v>16</v>
      </c>
    </row>
    <row r="35" spans="1:8" ht="15" x14ac:dyDescent="0.25">
      <c r="A35" s="45">
        <v>32</v>
      </c>
      <c r="B35" s="65" t="s">
        <v>505</v>
      </c>
      <c r="C35" s="27"/>
      <c r="D35" s="27"/>
      <c r="E35" s="27"/>
      <c r="F35" s="27"/>
      <c r="G35" s="61" t="s">
        <v>16</v>
      </c>
    </row>
    <row r="36" spans="1:8" ht="15" x14ac:dyDescent="0.2">
      <c r="A36" s="66">
        <v>33</v>
      </c>
      <c r="B36" s="67" t="s">
        <v>965</v>
      </c>
      <c r="C36" s="15"/>
      <c r="D36" s="15"/>
      <c r="E36" s="15"/>
      <c r="F36" s="15"/>
      <c r="G36" s="68" t="s">
        <v>16</v>
      </c>
    </row>
    <row r="37" spans="1:8" ht="15" x14ac:dyDescent="0.25">
      <c r="A37" s="69" t="s">
        <v>2</v>
      </c>
      <c r="B37" s="69"/>
      <c r="C37" s="70"/>
      <c r="D37" s="71">
        <v>7</v>
      </c>
      <c r="E37" s="71">
        <v>9</v>
      </c>
      <c r="F37" s="71">
        <v>7</v>
      </c>
      <c r="G37" s="16">
        <v>7</v>
      </c>
      <c r="H37" s="16"/>
    </row>
    <row r="38" spans="1:8" ht="15" x14ac:dyDescent="0.25">
      <c r="A38" s="3"/>
      <c r="B38" s="3"/>
      <c r="C38" s="27"/>
      <c r="D38" s="27"/>
      <c r="E38" s="27"/>
      <c r="F38" s="27"/>
    </row>
    <row r="39" spans="1:8" ht="15" x14ac:dyDescent="0.25">
      <c r="A39" s="3"/>
      <c r="B39" s="3"/>
      <c r="C39" s="27"/>
      <c r="D39" s="27"/>
      <c r="E39" s="27"/>
      <c r="F39" s="27"/>
    </row>
  </sheetData>
  <mergeCells count="3">
    <mergeCell ref="A1:G1"/>
    <mergeCell ref="A2:G2"/>
    <mergeCell ref="A37:B37"/>
  </mergeCells>
  <pageMargins left="0.31496062992125984" right="0.31496062992125984" top="0.74803149606299213" bottom="0.15748031496062992" header="0.31496062992125984" footer="0.31496062992125984"/>
  <pageSetup paperSize="10000" scale="80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3" workbookViewId="0">
      <selection activeCell="G5" sqref="G5"/>
    </sheetView>
  </sheetViews>
  <sheetFormatPr defaultRowHeight="14.25" x14ac:dyDescent="0.2"/>
  <cols>
    <col min="1" max="1" width="5" style="14" customWidth="1"/>
    <col min="2" max="2" width="21.85546875" style="1" customWidth="1"/>
    <col min="3" max="5" width="12.7109375" style="1" hidden="1" customWidth="1"/>
    <col min="6" max="6" width="8.42578125" style="1" customWidth="1"/>
    <col min="7" max="7" width="11.28515625" style="8" customWidth="1"/>
    <col min="8" max="8" width="9.140625" style="1"/>
    <col min="9" max="9" width="4.5703125" style="1" customWidth="1"/>
    <col min="10" max="10" width="9.140625" style="1" customWidth="1"/>
    <col min="11" max="20" width="9.140625" style="1"/>
    <col min="21" max="21" width="5" style="1" customWidth="1"/>
    <col min="22" max="16384" width="9.140625" style="1"/>
  </cols>
  <sheetData>
    <row r="1" spans="1:8" ht="29.25" customHeight="1" x14ac:dyDescent="0.2">
      <c r="A1" s="19" t="s">
        <v>989</v>
      </c>
      <c r="B1" s="19"/>
      <c r="C1" s="19"/>
      <c r="D1" s="19"/>
      <c r="E1" s="19"/>
      <c r="F1" s="19"/>
      <c r="G1" s="19"/>
    </row>
    <row r="2" spans="1:8" ht="20.100000000000001" customHeight="1" x14ac:dyDescent="0.2">
      <c r="A2" s="19" t="s">
        <v>0</v>
      </c>
      <c r="B2" s="19"/>
      <c r="C2" s="19"/>
      <c r="D2" s="19"/>
      <c r="E2" s="19"/>
      <c r="F2" s="19"/>
      <c r="G2" s="19"/>
    </row>
    <row r="3" spans="1:8" ht="20.100000000000001" customHeight="1" x14ac:dyDescent="0.2">
      <c r="A3" s="55" t="s">
        <v>1</v>
      </c>
      <c r="B3" s="55" t="s">
        <v>414</v>
      </c>
      <c r="C3" s="55">
        <v>2017</v>
      </c>
      <c r="D3" s="55">
        <v>2018</v>
      </c>
      <c r="E3" s="55">
        <v>2019</v>
      </c>
      <c r="F3" s="55">
        <v>2020</v>
      </c>
      <c r="G3" s="55">
        <v>2021</v>
      </c>
      <c r="H3" s="55">
        <v>2022</v>
      </c>
    </row>
    <row r="4" spans="1:8" s="11" customFormat="1" ht="20.100000000000001" customHeight="1" x14ac:dyDescent="0.25">
      <c r="A4" s="14">
        <v>1</v>
      </c>
      <c r="B4" s="11" t="s">
        <v>15</v>
      </c>
      <c r="C4" s="43">
        <v>13</v>
      </c>
      <c r="D4" s="43">
        <v>13</v>
      </c>
      <c r="E4" s="43">
        <v>13</v>
      </c>
      <c r="F4" s="14">
        <v>12</v>
      </c>
      <c r="G4" s="14">
        <v>15</v>
      </c>
    </row>
    <row r="5" spans="1:8" s="11" customFormat="1" ht="20.100000000000001" customHeight="1" x14ac:dyDescent="0.25">
      <c r="A5" s="14">
        <v>2</v>
      </c>
      <c r="B5" s="11" t="s">
        <v>17</v>
      </c>
      <c r="C5" s="43">
        <v>11</v>
      </c>
      <c r="D5" s="43">
        <v>11</v>
      </c>
      <c r="E5" s="43">
        <v>11</v>
      </c>
      <c r="F5" s="14">
        <v>12</v>
      </c>
      <c r="G5" s="14">
        <v>12</v>
      </c>
    </row>
    <row r="6" spans="1:8" s="11" customFormat="1" ht="20.100000000000001" customHeight="1" x14ac:dyDescent="0.25">
      <c r="A6" s="14">
        <v>3</v>
      </c>
      <c r="B6" s="11" t="s">
        <v>18</v>
      </c>
      <c r="C6" s="43">
        <v>19</v>
      </c>
      <c r="D6" s="43">
        <v>19</v>
      </c>
      <c r="E6" s="43">
        <v>19</v>
      </c>
      <c r="F6" s="14">
        <v>20</v>
      </c>
      <c r="G6" s="14">
        <v>20</v>
      </c>
    </row>
    <row r="7" spans="1:8" s="11" customFormat="1" ht="20.100000000000001" customHeight="1" x14ac:dyDescent="0.25">
      <c r="A7" s="14">
        <v>4</v>
      </c>
      <c r="B7" s="11" t="s">
        <v>19</v>
      </c>
      <c r="C7" s="43">
        <v>42</v>
      </c>
      <c r="D7" s="43">
        <v>42</v>
      </c>
      <c r="E7" s="43">
        <v>48</v>
      </c>
      <c r="F7" s="14">
        <v>25</v>
      </c>
      <c r="G7" s="14">
        <v>27</v>
      </c>
    </row>
    <row r="8" spans="1:8" s="11" customFormat="1" ht="20.100000000000001" customHeight="1" x14ac:dyDescent="0.25">
      <c r="A8" s="14">
        <v>5</v>
      </c>
      <c r="B8" s="11" t="s">
        <v>20</v>
      </c>
      <c r="C8" s="43">
        <v>26</v>
      </c>
      <c r="D8" s="43">
        <v>26</v>
      </c>
      <c r="E8" s="43">
        <v>26</v>
      </c>
      <c r="F8" s="14">
        <v>22</v>
      </c>
      <c r="G8" s="14">
        <v>27</v>
      </c>
    </row>
    <row r="9" spans="1:8" s="11" customFormat="1" ht="20.100000000000001" customHeight="1" x14ac:dyDescent="0.25">
      <c r="A9" s="14">
        <v>6</v>
      </c>
      <c r="B9" s="11" t="s">
        <v>21</v>
      </c>
      <c r="C9" s="43">
        <v>10</v>
      </c>
      <c r="D9" s="43">
        <v>10</v>
      </c>
      <c r="E9" s="43">
        <v>10</v>
      </c>
      <c r="F9" s="14">
        <v>10</v>
      </c>
      <c r="G9" s="14">
        <v>11</v>
      </c>
    </row>
    <row r="10" spans="1:8" s="11" customFormat="1" ht="20.100000000000001" customHeight="1" x14ac:dyDescent="0.25">
      <c r="A10" s="14">
        <v>7</v>
      </c>
      <c r="B10" s="11" t="s">
        <v>22</v>
      </c>
      <c r="C10" s="43">
        <v>13</v>
      </c>
      <c r="D10" s="43">
        <v>14</v>
      </c>
      <c r="E10" s="43">
        <v>14</v>
      </c>
      <c r="F10" s="14">
        <v>16</v>
      </c>
      <c r="G10" s="14">
        <v>15</v>
      </c>
    </row>
    <row r="11" spans="1:8" s="11" customFormat="1" ht="20.100000000000001" customHeight="1" x14ac:dyDescent="0.25">
      <c r="A11" s="14">
        <v>8</v>
      </c>
      <c r="B11" s="11" t="s">
        <v>23</v>
      </c>
      <c r="C11" s="43">
        <v>13</v>
      </c>
      <c r="D11" s="43">
        <v>13</v>
      </c>
      <c r="E11" s="43">
        <v>13</v>
      </c>
      <c r="F11" s="14">
        <v>14</v>
      </c>
      <c r="G11" s="14">
        <v>16</v>
      </c>
    </row>
    <row r="12" spans="1:8" s="11" customFormat="1" ht="20.100000000000001" customHeight="1" x14ac:dyDescent="0.25">
      <c r="A12" s="14">
        <v>9</v>
      </c>
      <c r="B12" s="11" t="s">
        <v>24</v>
      </c>
      <c r="C12" s="43">
        <v>20</v>
      </c>
      <c r="D12" s="43">
        <v>21</v>
      </c>
      <c r="E12" s="43">
        <v>21</v>
      </c>
      <c r="F12" s="14">
        <v>20</v>
      </c>
      <c r="G12" s="14">
        <v>24</v>
      </c>
    </row>
    <row r="13" spans="1:8" s="11" customFormat="1" ht="20.100000000000001" customHeight="1" x14ac:dyDescent="0.25">
      <c r="A13" s="14">
        <v>10</v>
      </c>
      <c r="B13" s="11" t="s">
        <v>25</v>
      </c>
      <c r="C13" s="43">
        <v>21</v>
      </c>
      <c r="D13" s="43">
        <v>21</v>
      </c>
      <c r="E13" s="43">
        <v>21</v>
      </c>
      <c r="F13" s="14">
        <v>18</v>
      </c>
      <c r="G13" s="14">
        <v>24</v>
      </c>
    </row>
    <row r="14" spans="1:8" s="11" customFormat="1" ht="20.100000000000001" customHeight="1" x14ac:dyDescent="0.25">
      <c r="A14" s="14">
        <v>11</v>
      </c>
      <c r="B14" s="11" t="s">
        <v>26</v>
      </c>
      <c r="C14" s="43">
        <v>14</v>
      </c>
      <c r="D14" s="43">
        <v>15</v>
      </c>
      <c r="E14" s="43">
        <v>15</v>
      </c>
      <c r="F14" s="14">
        <v>15</v>
      </c>
      <c r="G14" s="14">
        <v>15</v>
      </c>
    </row>
    <row r="15" spans="1:8" s="11" customFormat="1" ht="20.100000000000001" customHeight="1" x14ac:dyDescent="0.25">
      <c r="A15" s="14">
        <v>12</v>
      </c>
      <c r="B15" s="11" t="s">
        <v>27</v>
      </c>
      <c r="C15" s="43">
        <v>11</v>
      </c>
      <c r="D15" s="43">
        <v>11</v>
      </c>
      <c r="E15" s="43">
        <v>12</v>
      </c>
      <c r="F15" s="14">
        <v>13</v>
      </c>
      <c r="G15" s="14">
        <v>12</v>
      </c>
    </row>
    <row r="16" spans="1:8" s="11" customFormat="1" ht="20.100000000000001" customHeight="1" x14ac:dyDescent="0.25">
      <c r="A16" s="14">
        <v>13</v>
      </c>
      <c r="B16" s="11" t="s">
        <v>28</v>
      </c>
      <c r="C16" s="43">
        <v>28</v>
      </c>
      <c r="D16" s="43">
        <v>28</v>
      </c>
      <c r="E16" s="43">
        <v>30</v>
      </c>
      <c r="F16" s="14">
        <v>28</v>
      </c>
      <c r="G16" s="14">
        <v>32</v>
      </c>
    </row>
    <row r="17" spans="1:7" s="11" customFormat="1" ht="20.100000000000001" customHeight="1" x14ac:dyDescent="0.25">
      <c r="A17" s="14">
        <v>14</v>
      </c>
      <c r="B17" s="11" t="s">
        <v>29</v>
      </c>
      <c r="C17" s="43">
        <v>15</v>
      </c>
      <c r="D17" s="43">
        <v>15</v>
      </c>
      <c r="E17" s="43">
        <v>16</v>
      </c>
      <c r="F17" s="14">
        <v>16</v>
      </c>
      <c r="G17" s="14">
        <v>13</v>
      </c>
    </row>
    <row r="18" spans="1:7" s="11" customFormat="1" ht="20.100000000000001" customHeight="1" x14ac:dyDescent="0.25">
      <c r="A18" s="14">
        <v>15</v>
      </c>
      <c r="B18" s="11" t="s">
        <v>30</v>
      </c>
      <c r="C18" s="43">
        <v>9</v>
      </c>
      <c r="D18" s="43">
        <v>9</v>
      </c>
      <c r="E18" s="43">
        <v>9</v>
      </c>
      <c r="F18" s="14">
        <v>10</v>
      </c>
      <c r="G18" s="14">
        <v>10</v>
      </c>
    </row>
    <row r="19" spans="1:7" s="11" customFormat="1" ht="20.100000000000001" customHeight="1" x14ac:dyDescent="0.25">
      <c r="A19" s="14">
        <v>16</v>
      </c>
      <c r="B19" s="11" t="s">
        <v>31</v>
      </c>
      <c r="C19" s="43">
        <v>14</v>
      </c>
      <c r="D19" s="43">
        <v>14</v>
      </c>
      <c r="E19" s="43">
        <v>14</v>
      </c>
      <c r="F19" s="14">
        <v>13</v>
      </c>
      <c r="G19" s="14">
        <v>14</v>
      </c>
    </row>
    <row r="20" spans="1:7" s="11" customFormat="1" ht="20.100000000000001" customHeight="1" x14ac:dyDescent="0.25">
      <c r="A20" s="14">
        <v>17</v>
      </c>
      <c r="B20" s="11" t="s">
        <v>32</v>
      </c>
      <c r="C20" s="43">
        <v>9</v>
      </c>
      <c r="D20" s="43">
        <v>10</v>
      </c>
      <c r="E20" s="43">
        <v>10</v>
      </c>
      <c r="F20" s="14">
        <v>14</v>
      </c>
      <c r="G20" s="14">
        <v>12</v>
      </c>
    </row>
    <row r="21" spans="1:7" s="11" customFormat="1" ht="20.100000000000001" customHeight="1" x14ac:dyDescent="0.25">
      <c r="A21" s="14">
        <v>18</v>
      </c>
      <c r="B21" s="11" t="s">
        <v>33</v>
      </c>
      <c r="C21" s="43">
        <v>38</v>
      </c>
      <c r="D21" s="43">
        <v>38</v>
      </c>
      <c r="E21" s="43">
        <v>38</v>
      </c>
      <c r="F21" s="14">
        <v>37</v>
      </c>
      <c r="G21" s="14">
        <v>40</v>
      </c>
    </row>
    <row r="22" spans="1:7" s="11" customFormat="1" ht="20.100000000000001" customHeight="1" x14ac:dyDescent="0.25">
      <c r="A22" s="14">
        <v>19</v>
      </c>
      <c r="B22" s="11" t="s">
        <v>34</v>
      </c>
      <c r="C22" s="43">
        <v>18</v>
      </c>
      <c r="D22" s="43">
        <v>18</v>
      </c>
      <c r="E22" s="43">
        <v>18</v>
      </c>
      <c r="F22" s="14">
        <v>18</v>
      </c>
      <c r="G22" s="14">
        <v>21</v>
      </c>
    </row>
    <row r="23" spans="1:7" s="11" customFormat="1" ht="20.100000000000001" customHeight="1" x14ac:dyDescent="0.25">
      <c r="A23" s="14">
        <v>20</v>
      </c>
      <c r="B23" s="11" t="s">
        <v>35</v>
      </c>
      <c r="C23" s="43">
        <v>6</v>
      </c>
      <c r="D23" s="43">
        <v>6</v>
      </c>
      <c r="E23" s="43">
        <v>6</v>
      </c>
      <c r="F23" s="14">
        <v>7</v>
      </c>
      <c r="G23" s="14">
        <v>7</v>
      </c>
    </row>
    <row r="24" spans="1:7" s="11" customFormat="1" ht="20.100000000000001" customHeight="1" x14ac:dyDescent="0.25">
      <c r="A24" s="14">
        <v>21</v>
      </c>
      <c r="B24" s="11" t="s">
        <v>36</v>
      </c>
      <c r="C24" s="43">
        <v>18</v>
      </c>
      <c r="D24" s="43">
        <v>18</v>
      </c>
      <c r="E24" s="43">
        <v>18</v>
      </c>
      <c r="F24" s="14">
        <v>18</v>
      </c>
      <c r="G24" s="14">
        <v>19</v>
      </c>
    </row>
    <row r="25" spans="1:7" s="11" customFormat="1" ht="20.100000000000001" customHeight="1" x14ac:dyDescent="0.25">
      <c r="A25" s="14">
        <v>22</v>
      </c>
      <c r="B25" s="11" t="s">
        <v>37</v>
      </c>
      <c r="C25" s="43">
        <v>24</v>
      </c>
      <c r="D25" s="43">
        <v>24</v>
      </c>
      <c r="E25" s="43">
        <v>24</v>
      </c>
      <c r="F25" s="14">
        <v>23</v>
      </c>
      <c r="G25" s="14">
        <v>26</v>
      </c>
    </row>
    <row r="26" spans="1:7" s="11" customFormat="1" ht="20.100000000000001" customHeight="1" x14ac:dyDescent="0.25">
      <c r="A26" s="14">
        <v>23</v>
      </c>
      <c r="B26" s="11" t="s">
        <v>38</v>
      </c>
      <c r="C26" s="43">
        <v>18</v>
      </c>
      <c r="D26" s="43">
        <v>19</v>
      </c>
      <c r="E26" s="43">
        <v>20</v>
      </c>
      <c r="F26" s="14">
        <v>19</v>
      </c>
      <c r="G26" s="14">
        <v>21</v>
      </c>
    </row>
    <row r="27" spans="1:7" s="11" customFormat="1" ht="20.100000000000001" customHeight="1" x14ac:dyDescent="0.25">
      <c r="A27" s="14">
        <v>24</v>
      </c>
      <c r="B27" s="11" t="s">
        <v>39</v>
      </c>
      <c r="C27" s="43">
        <v>27</v>
      </c>
      <c r="D27" s="43">
        <v>27</v>
      </c>
      <c r="E27" s="43">
        <v>27</v>
      </c>
      <c r="F27" s="14">
        <v>38</v>
      </c>
      <c r="G27" s="14">
        <v>48</v>
      </c>
    </row>
    <row r="28" spans="1:7" s="11" customFormat="1" ht="20.100000000000001" customHeight="1" x14ac:dyDescent="0.25">
      <c r="A28" s="14">
        <v>25</v>
      </c>
      <c r="B28" s="11" t="s">
        <v>40</v>
      </c>
      <c r="C28" s="43">
        <v>27</v>
      </c>
      <c r="D28" s="43">
        <v>27</v>
      </c>
      <c r="E28" s="43">
        <v>30</v>
      </c>
      <c r="F28" s="14">
        <v>29</v>
      </c>
      <c r="G28" s="14">
        <v>31</v>
      </c>
    </row>
    <row r="29" spans="1:7" s="11" customFormat="1" ht="20.100000000000001" customHeight="1" x14ac:dyDescent="0.25">
      <c r="A29" s="14">
        <v>26</v>
      </c>
      <c r="B29" s="11" t="s">
        <v>41</v>
      </c>
      <c r="C29" s="43">
        <v>13</v>
      </c>
      <c r="D29" s="43">
        <v>13</v>
      </c>
      <c r="E29" s="43">
        <v>13</v>
      </c>
      <c r="F29" s="14">
        <v>17</v>
      </c>
      <c r="G29" s="14">
        <v>15</v>
      </c>
    </row>
    <row r="30" spans="1:7" s="11" customFormat="1" ht="20.100000000000001" customHeight="1" x14ac:dyDescent="0.25">
      <c r="A30" s="14">
        <v>27</v>
      </c>
      <c r="B30" s="11" t="s">
        <v>42</v>
      </c>
      <c r="C30" s="43">
        <v>10</v>
      </c>
      <c r="D30" s="43">
        <v>10</v>
      </c>
      <c r="E30" s="43">
        <v>10</v>
      </c>
      <c r="F30" s="14">
        <v>12</v>
      </c>
      <c r="G30" s="14">
        <v>13</v>
      </c>
    </row>
    <row r="31" spans="1:7" s="11" customFormat="1" ht="20.100000000000001" customHeight="1" x14ac:dyDescent="0.25">
      <c r="A31" s="14">
        <v>28</v>
      </c>
      <c r="B31" s="11" t="s">
        <v>43</v>
      </c>
      <c r="C31" s="43">
        <v>6</v>
      </c>
      <c r="D31" s="43">
        <v>6</v>
      </c>
      <c r="E31" s="43">
        <v>6</v>
      </c>
      <c r="F31" s="14">
        <v>6</v>
      </c>
      <c r="G31" s="14">
        <v>6</v>
      </c>
    </row>
    <row r="32" spans="1:7" s="11" customFormat="1" ht="20.100000000000001" customHeight="1" x14ac:dyDescent="0.25">
      <c r="A32" s="14">
        <v>29</v>
      </c>
      <c r="B32" s="11" t="s">
        <v>44</v>
      </c>
      <c r="C32" s="43">
        <v>6</v>
      </c>
      <c r="D32" s="43">
        <v>6</v>
      </c>
      <c r="E32" s="43">
        <v>6</v>
      </c>
      <c r="F32" s="14">
        <v>7</v>
      </c>
      <c r="G32" s="14">
        <v>7</v>
      </c>
    </row>
    <row r="33" spans="1:8" s="11" customFormat="1" ht="20.100000000000001" customHeight="1" x14ac:dyDescent="0.25">
      <c r="A33" s="14">
        <v>30</v>
      </c>
      <c r="B33" s="11" t="s">
        <v>45</v>
      </c>
      <c r="C33" s="43">
        <v>9</v>
      </c>
      <c r="D33" s="43">
        <v>9</v>
      </c>
      <c r="E33" s="43">
        <v>9</v>
      </c>
      <c r="F33" s="14">
        <v>14</v>
      </c>
      <c r="G33" s="14">
        <v>11</v>
      </c>
    </row>
    <row r="34" spans="1:8" s="11" customFormat="1" ht="20.100000000000001" customHeight="1" x14ac:dyDescent="0.25">
      <c r="A34" s="14">
        <v>31</v>
      </c>
      <c r="B34" s="11" t="s">
        <v>46</v>
      </c>
      <c r="C34" s="43">
        <v>10</v>
      </c>
      <c r="D34" s="43">
        <v>10</v>
      </c>
      <c r="E34" s="43">
        <v>10</v>
      </c>
      <c r="F34" s="14">
        <v>11</v>
      </c>
      <c r="G34" s="14">
        <v>10</v>
      </c>
    </row>
    <row r="35" spans="1:8" s="11" customFormat="1" ht="20.100000000000001" customHeight="1" x14ac:dyDescent="0.25">
      <c r="A35" s="14">
        <v>32</v>
      </c>
      <c r="B35" s="11" t="s">
        <v>47</v>
      </c>
      <c r="C35" s="43">
        <v>9</v>
      </c>
      <c r="D35" s="43">
        <v>9</v>
      </c>
      <c r="E35" s="43">
        <v>9</v>
      </c>
      <c r="F35" s="14">
        <v>11</v>
      </c>
      <c r="G35" s="14">
        <v>7</v>
      </c>
    </row>
    <row r="36" spans="1:8" s="11" customFormat="1" ht="20.100000000000001" customHeight="1" x14ac:dyDescent="0.25">
      <c r="A36" s="14">
        <v>33</v>
      </c>
      <c r="B36" s="11" t="s">
        <v>48</v>
      </c>
      <c r="C36" s="43">
        <v>9</v>
      </c>
      <c r="D36" s="43">
        <v>9</v>
      </c>
      <c r="E36" s="43">
        <v>9</v>
      </c>
      <c r="F36" s="14">
        <v>10</v>
      </c>
      <c r="G36" s="14">
        <v>9</v>
      </c>
    </row>
    <row r="37" spans="1:8" ht="20.100000000000001" customHeight="1" x14ac:dyDescent="0.2">
      <c r="A37" s="56" t="s">
        <v>2</v>
      </c>
      <c r="B37" s="56"/>
      <c r="C37" s="57">
        <f t="shared" ref="C37:H37" si="0">SUM(C4:C36)</f>
        <v>536</v>
      </c>
      <c r="D37" s="57">
        <f t="shared" si="0"/>
        <v>541</v>
      </c>
      <c r="E37" s="57">
        <f t="shared" si="0"/>
        <v>555</v>
      </c>
      <c r="F37" s="57">
        <f t="shared" si="0"/>
        <v>555</v>
      </c>
      <c r="G37" s="57">
        <f t="shared" si="0"/>
        <v>590</v>
      </c>
      <c r="H37" s="57">
        <f t="shared" si="0"/>
        <v>0</v>
      </c>
    </row>
    <row r="38" spans="1:8" x14ac:dyDescent="0.2">
      <c r="A38" s="43"/>
      <c r="B38" s="3"/>
      <c r="C38" s="3"/>
      <c r="D38" s="3"/>
      <c r="E38" s="3"/>
      <c r="F38" s="3"/>
    </row>
    <row r="39" spans="1:8" ht="15" x14ac:dyDescent="0.25">
      <c r="A39" s="43"/>
      <c r="B39" s="3"/>
      <c r="C39" s="26" t="s">
        <v>64</v>
      </c>
      <c r="D39" s="26"/>
      <c r="E39" s="26"/>
      <c r="F39" s="58"/>
    </row>
    <row r="40" spans="1:8" ht="15" x14ac:dyDescent="0.25">
      <c r="A40" s="43"/>
      <c r="B40" s="3"/>
      <c r="C40" s="26" t="s">
        <v>65</v>
      </c>
      <c r="D40" s="26"/>
      <c r="E40" s="26"/>
      <c r="F40" s="58"/>
    </row>
    <row r="41" spans="1:8" ht="15" x14ac:dyDescent="0.25">
      <c r="A41" s="43"/>
      <c r="B41" s="3"/>
      <c r="C41" s="27"/>
      <c r="D41" s="27"/>
      <c r="E41" s="27"/>
      <c r="F41" s="27"/>
    </row>
    <row r="42" spans="1:8" ht="15" x14ac:dyDescent="0.25">
      <c r="A42" s="43"/>
      <c r="B42" s="3"/>
      <c r="C42" s="27"/>
      <c r="D42" s="27"/>
      <c r="E42" s="27"/>
      <c r="F42" s="27"/>
    </row>
    <row r="43" spans="1:8" ht="15" x14ac:dyDescent="0.25">
      <c r="A43" s="43"/>
      <c r="B43" s="3"/>
      <c r="C43" s="27"/>
      <c r="D43" s="27"/>
      <c r="E43" s="27"/>
      <c r="F43" s="27"/>
    </row>
    <row r="44" spans="1:8" ht="15" x14ac:dyDescent="0.25">
      <c r="A44" s="43"/>
      <c r="B44" s="3"/>
      <c r="C44" s="26" t="s">
        <v>66</v>
      </c>
      <c r="D44" s="26"/>
      <c r="E44" s="26"/>
      <c r="F44" s="58"/>
    </row>
    <row r="45" spans="1:8" ht="15" x14ac:dyDescent="0.25">
      <c r="A45" s="43"/>
      <c r="B45" s="3"/>
      <c r="C45" s="26" t="s">
        <v>67</v>
      </c>
      <c r="D45" s="26"/>
      <c r="E45" s="26"/>
      <c r="F45" s="58"/>
    </row>
  </sheetData>
  <sortState ref="A4:E36">
    <sortCondition ref="A4:A36"/>
  </sortState>
  <mergeCells count="7">
    <mergeCell ref="A1:G1"/>
    <mergeCell ref="A2:G2"/>
    <mergeCell ref="C44:E44"/>
    <mergeCell ref="C45:E45"/>
    <mergeCell ref="A37:B37"/>
    <mergeCell ref="C39:E39"/>
    <mergeCell ref="C40:E40"/>
  </mergeCells>
  <pageMargins left="0.39370078740157483" right="0.11811023622047245" top="0.74803149606299213" bottom="0.15748031496062992" header="0.31496062992125984" footer="0.31496062992125984"/>
  <pageSetup paperSize="10000" scale="75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workbookViewId="0">
      <selection activeCell="B46" sqref="B46"/>
    </sheetView>
  </sheetViews>
  <sheetFormatPr defaultRowHeight="14.25" x14ac:dyDescent="0.2"/>
  <cols>
    <col min="1" max="1" width="6.85546875" style="1" customWidth="1"/>
    <col min="2" max="2" width="46.140625" style="1" customWidth="1"/>
    <col min="3" max="3" width="47.85546875" style="1" customWidth="1"/>
    <col min="4" max="4" width="13.5703125" style="8" customWidth="1"/>
    <col min="5" max="5" width="11.42578125" style="8" customWidth="1"/>
    <col min="6" max="6" width="34.42578125" style="8" customWidth="1"/>
    <col min="7" max="7" width="2.42578125" style="1" customWidth="1"/>
    <col min="8" max="18" width="9.140625" style="1"/>
    <col min="19" max="19" width="4.85546875" style="1" customWidth="1"/>
    <col min="20" max="16384" width="9.140625" style="1"/>
  </cols>
  <sheetData>
    <row r="1" spans="1:6" ht="20.100000000000001" customHeight="1" x14ac:dyDescent="0.2">
      <c r="A1" s="38" t="s">
        <v>990</v>
      </c>
      <c r="B1" s="38"/>
      <c r="C1" s="38"/>
      <c r="D1" s="38"/>
      <c r="E1" s="38"/>
      <c r="F1" s="38"/>
    </row>
    <row r="2" spans="1:6" ht="20.100000000000001" customHeight="1" x14ac:dyDescent="0.2">
      <c r="A2" s="39" t="s">
        <v>0</v>
      </c>
      <c r="B2" s="39"/>
      <c r="C2" s="39"/>
      <c r="D2" s="39"/>
      <c r="E2" s="39"/>
      <c r="F2" s="39"/>
    </row>
    <row r="3" spans="1:6" ht="20.100000000000001" customHeight="1" x14ac:dyDescent="0.2"/>
    <row r="4" spans="1:6" ht="20.100000000000001" customHeight="1" x14ac:dyDescent="0.2">
      <c r="A4" s="50" t="s">
        <v>1</v>
      </c>
      <c r="B4" s="50" t="s">
        <v>416</v>
      </c>
      <c r="C4" s="50" t="s">
        <v>408</v>
      </c>
      <c r="D4" s="50" t="s">
        <v>973</v>
      </c>
      <c r="E4" s="50"/>
      <c r="F4" s="50"/>
    </row>
    <row r="5" spans="1:6" ht="58.5" customHeight="1" x14ac:dyDescent="0.2">
      <c r="A5" s="50"/>
      <c r="B5" s="50"/>
      <c r="C5" s="50"/>
      <c r="D5" s="51" t="s">
        <v>419</v>
      </c>
      <c r="E5" s="51" t="s">
        <v>417</v>
      </c>
      <c r="F5" s="52" t="s">
        <v>418</v>
      </c>
    </row>
    <row r="6" spans="1:6" s="13" customFormat="1" ht="28.5" x14ac:dyDescent="0.2">
      <c r="A6" s="53">
        <v>1</v>
      </c>
      <c r="B6" s="54" t="s">
        <v>232</v>
      </c>
      <c r="C6" s="54" t="s">
        <v>148</v>
      </c>
      <c r="D6" s="53" t="s">
        <v>149</v>
      </c>
      <c r="E6" s="32" t="s">
        <v>150</v>
      </c>
      <c r="F6" s="32" t="s">
        <v>151</v>
      </c>
    </row>
    <row r="7" spans="1:6" s="13" customFormat="1" x14ac:dyDescent="0.2">
      <c r="A7" s="53"/>
      <c r="B7" s="54"/>
      <c r="C7" s="54"/>
      <c r="D7" s="53"/>
      <c r="E7" s="32" t="s">
        <v>152</v>
      </c>
      <c r="F7" s="32" t="s">
        <v>153</v>
      </c>
    </row>
    <row r="8" spans="1:6" s="13" customFormat="1" ht="15.75" customHeight="1" x14ac:dyDescent="0.2">
      <c r="A8" s="32">
        <v>2</v>
      </c>
      <c r="B8" s="33" t="s">
        <v>233</v>
      </c>
      <c r="C8" s="33" t="s">
        <v>154</v>
      </c>
      <c r="D8" s="32" t="s">
        <v>149</v>
      </c>
      <c r="E8" s="32" t="s">
        <v>152</v>
      </c>
      <c r="F8" s="32" t="s">
        <v>153</v>
      </c>
    </row>
    <row r="9" spans="1:6" s="13" customFormat="1" ht="15.75" customHeight="1" x14ac:dyDescent="0.2">
      <c r="A9" s="32">
        <v>3</v>
      </c>
      <c r="B9" s="33" t="s">
        <v>155</v>
      </c>
      <c r="C9" s="33" t="s">
        <v>156</v>
      </c>
      <c r="D9" s="32" t="s">
        <v>149</v>
      </c>
      <c r="E9" s="32" t="s">
        <v>150</v>
      </c>
      <c r="F9" s="32" t="s">
        <v>151</v>
      </c>
    </row>
    <row r="10" spans="1:6" s="13" customFormat="1" ht="15.75" customHeight="1" x14ac:dyDescent="0.2">
      <c r="A10" s="53">
        <v>4</v>
      </c>
      <c r="B10" s="54" t="s">
        <v>157</v>
      </c>
      <c r="C10" s="54" t="s">
        <v>158</v>
      </c>
      <c r="D10" s="53" t="s">
        <v>149</v>
      </c>
      <c r="E10" s="32" t="s">
        <v>150</v>
      </c>
      <c r="F10" s="32" t="s">
        <v>151</v>
      </c>
    </row>
    <row r="11" spans="1:6" s="13" customFormat="1" ht="15.75" customHeight="1" x14ac:dyDescent="0.2">
      <c r="A11" s="53"/>
      <c r="B11" s="54"/>
      <c r="C11" s="54"/>
      <c r="D11" s="53"/>
      <c r="E11" s="32" t="s">
        <v>159</v>
      </c>
      <c r="F11" s="32" t="s">
        <v>153</v>
      </c>
    </row>
    <row r="12" spans="1:6" s="13" customFormat="1" ht="28.5" x14ac:dyDescent="0.2">
      <c r="A12" s="32">
        <v>5</v>
      </c>
      <c r="B12" s="33" t="s">
        <v>160</v>
      </c>
      <c r="C12" s="33" t="s">
        <v>161</v>
      </c>
      <c r="D12" s="32" t="s">
        <v>149</v>
      </c>
      <c r="E12" s="32" t="s">
        <v>150</v>
      </c>
      <c r="F12" s="32" t="s">
        <v>151</v>
      </c>
    </row>
    <row r="13" spans="1:6" s="13" customFormat="1" ht="15.75" customHeight="1" x14ac:dyDescent="0.2">
      <c r="A13" s="32">
        <v>6</v>
      </c>
      <c r="B13" s="33" t="s">
        <v>162</v>
      </c>
      <c r="C13" s="33" t="s">
        <v>163</v>
      </c>
      <c r="D13" s="32" t="s">
        <v>149</v>
      </c>
      <c r="E13" s="32" t="s">
        <v>150</v>
      </c>
      <c r="F13" s="32" t="s">
        <v>151</v>
      </c>
    </row>
    <row r="14" spans="1:6" s="13" customFormat="1" ht="15.75" customHeight="1" x14ac:dyDescent="0.2">
      <c r="A14" s="32">
        <v>7</v>
      </c>
      <c r="B14" s="33" t="s">
        <v>164</v>
      </c>
      <c r="C14" s="33" t="s">
        <v>165</v>
      </c>
      <c r="D14" s="32" t="s">
        <v>149</v>
      </c>
      <c r="E14" s="32" t="s">
        <v>150</v>
      </c>
      <c r="F14" s="32" t="s">
        <v>151</v>
      </c>
    </row>
    <row r="15" spans="1:6" s="13" customFormat="1" ht="15.75" customHeight="1" x14ac:dyDescent="0.2">
      <c r="A15" s="32">
        <v>8</v>
      </c>
      <c r="B15" s="33" t="s">
        <v>166</v>
      </c>
      <c r="C15" s="33" t="s">
        <v>167</v>
      </c>
      <c r="D15" s="32" t="s">
        <v>149</v>
      </c>
      <c r="E15" s="32" t="s">
        <v>150</v>
      </c>
      <c r="F15" s="32" t="s">
        <v>153</v>
      </c>
    </row>
    <row r="16" spans="1:6" s="13" customFormat="1" ht="15.75" customHeight="1" x14ac:dyDescent="0.2">
      <c r="A16" s="32">
        <v>9</v>
      </c>
      <c r="B16" s="33" t="s">
        <v>168</v>
      </c>
      <c r="C16" s="33" t="s">
        <v>169</v>
      </c>
      <c r="D16" s="32" t="s">
        <v>149</v>
      </c>
      <c r="E16" s="32" t="s">
        <v>150</v>
      </c>
      <c r="F16" s="32" t="s">
        <v>151</v>
      </c>
    </row>
    <row r="17" spans="1:6" s="13" customFormat="1" ht="28.5" x14ac:dyDescent="0.2">
      <c r="A17" s="32">
        <v>10</v>
      </c>
      <c r="B17" s="33" t="s">
        <v>170</v>
      </c>
      <c r="C17" s="33" t="s">
        <v>171</v>
      </c>
      <c r="D17" s="32" t="s">
        <v>149</v>
      </c>
      <c r="E17" s="32" t="s">
        <v>150</v>
      </c>
      <c r="F17" s="32" t="s">
        <v>153</v>
      </c>
    </row>
    <row r="18" spans="1:6" s="13" customFormat="1" ht="15.75" customHeight="1" x14ac:dyDescent="0.2">
      <c r="A18" s="32">
        <v>11</v>
      </c>
      <c r="B18" s="33" t="s">
        <v>172</v>
      </c>
      <c r="C18" s="33" t="s">
        <v>173</v>
      </c>
      <c r="D18" s="32" t="s">
        <v>149</v>
      </c>
      <c r="E18" s="32" t="s">
        <v>150</v>
      </c>
      <c r="F18" s="32" t="s">
        <v>153</v>
      </c>
    </row>
    <row r="19" spans="1:6" s="13" customFormat="1" ht="15.75" customHeight="1" x14ac:dyDescent="0.2">
      <c r="A19" s="32">
        <v>12</v>
      </c>
      <c r="B19" s="33" t="s">
        <v>174</v>
      </c>
      <c r="C19" s="33" t="s">
        <v>175</v>
      </c>
      <c r="D19" s="32" t="s">
        <v>149</v>
      </c>
      <c r="E19" s="32" t="s">
        <v>150</v>
      </c>
      <c r="F19" s="32" t="s">
        <v>151</v>
      </c>
    </row>
    <row r="20" spans="1:6" s="13" customFormat="1" ht="15.75" customHeight="1" x14ac:dyDescent="0.2">
      <c r="A20" s="32">
        <v>13</v>
      </c>
      <c r="B20" s="33" t="s">
        <v>176</v>
      </c>
      <c r="C20" s="33" t="s">
        <v>177</v>
      </c>
      <c r="D20" s="32" t="s">
        <v>149</v>
      </c>
      <c r="E20" s="32" t="s">
        <v>150</v>
      </c>
      <c r="F20" s="32" t="s">
        <v>151</v>
      </c>
    </row>
    <row r="21" spans="1:6" s="13" customFormat="1" ht="15.75" customHeight="1" x14ac:dyDescent="0.2">
      <c r="A21" s="32">
        <v>14</v>
      </c>
      <c r="B21" s="33" t="s">
        <v>178</v>
      </c>
      <c r="C21" s="33" t="s">
        <v>171</v>
      </c>
      <c r="D21" s="32" t="s">
        <v>149</v>
      </c>
      <c r="E21" s="32" t="s">
        <v>150</v>
      </c>
      <c r="F21" s="32" t="s">
        <v>151</v>
      </c>
    </row>
    <row r="22" spans="1:6" s="13" customFormat="1" ht="28.5" x14ac:dyDescent="0.2">
      <c r="A22" s="32">
        <v>15</v>
      </c>
      <c r="B22" s="33" t="s">
        <v>179</v>
      </c>
      <c r="C22" s="33" t="s">
        <v>180</v>
      </c>
      <c r="D22" s="32" t="s">
        <v>149</v>
      </c>
      <c r="E22" s="32" t="s">
        <v>150</v>
      </c>
      <c r="F22" s="32" t="s">
        <v>151</v>
      </c>
    </row>
    <row r="23" spans="1:6" s="13" customFormat="1" ht="15.75" customHeight="1" x14ac:dyDescent="0.2">
      <c r="A23" s="32">
        <v>16</v>
      </c>
      <c r="B23" s="33" t="s">
        <v>181</v>
      </c>
      <c r="C23" s="33" t="s">
        <v>182</v>
      </c>
      <c r="D23" s="32" t="s">
        <v>149</v>
      </c>
      <c r="E23" s="32" t="s">
        <v>150</v>
      </c>
      <c r="F23" s="32" t="s">
        <v>153</v>
      </c>
    </row>
    <row r="24" spans="1:6" s="13" customFormat="1" ht="15.75" customHeight="1" x14ac:dyDescent="0.2">
      <c r="A24" s="32">
        <v>17</v>
      </c>
      <c r="B24" s="33" t="s">
        <v>183</v>
      </c>
      <c r="C24" s="33" t="s">
        <v>184</v>
      </c>
      <c r="D24" s="32" t="s">
        <v>149</v>
      </c>
      <c r="E24" s="32" t="s">
        <v>185</v>
      </c>
      <c r="F24" s="32" t="s">
        <v>153</v>
      </c>
    </row>
    <row r="25" spans="1:6" s="13" customFormat="1" ht="15.75" customHeight="1" x14ac:dyDescent="0.2">
      <c r="A25" s="32">
        <v>18</v>
      </c>
      <c r="B25" s="33" t="s">
        <v>186</v>
      </c>
      <c r="C25" s="33" t="s">
        <v>187</v>
      </c>
      <c r="D25" s="32" t="s">
        <v>149</v>
      </c>
      <c r="E25" s="32" t="s">
        <v>150</v>
      </c>
      <c r="F25" s="32" t="s">
        <v>151</v>
      </c>
    </row>
    <row r="26" spans="1:6" s="13" customFormat="1" ht="28.5" x14ac:dyDescent="0.2">
      <c r="A26" s="32">
        <v>19</v>
      </c>
      <c r="B26" s="33" t="s">
        <v>188</v>
      </c>
      <c r="C26" s="33" t="s">
        <v>189</v>
      </c>
      <c r="D26" s="32" t="s">
        <v>149</v>
      </c>
      <c r="E26" s="32" t="s">
        <v>150</v>
      </c>
      <c r="F26" s="32" t="s">
        <v>151</v>
      </c>
    </row>
    <row r="27" spans="1:6" s="13" customFormat="1" ht="28.5" x14ac:dyDescent="0.2">
      <c r="A27" s="32">
        <v>20</v>
      </c>
      <c r="B27" s="33" t="s">
        <v>190</v>
      </c>
      <c r="C27" s="33" t="s">
        <v>191</v>
      </c>
      <c r="D27" s="32" t="s">
        <v>149</v>
      </c>
      <c r="E27" s="32" t="s">
        <v>150</v>
      </c>
      <c r="F27" s="32" t="s">
        <v>151</v>
      </c>
    </row>
    <row r="28" spans="1:6" s="13" customFormat="1" ht="15.75" customHeight="1" x14ac:dyDescent="0.2">
      <c r="A28" s="32">
        <v>21</v>
      </c>
      <c r="B28" s="33" t="s">
        <v>192</v>
      </c>
      <c r="C28" s="33" t="s">
        <v>180</v>
      </c>
      <c r="D28" s="32" t="s">
        <v>149</v>
      </c>
      <c r="E28" s="32" t="s">
        <v>150</v>
      </c>
      <c r="F28" s="32" t="s">
        <v>151</v>
      </c>
    </row>
    <row r="29" spans="1:6" s="13" customFormat="1" ht="15.75" customHeight="1" x14ac:dyDescent="0.2">
      <c r="A29" s="32">
        <v>22</v>
      </c>
      <c r="B29" s="33" t="s">
        <v>193</v>
      </c>
      <c r="C29" s="33" t="s">
        <v>194</v>
      </c>
      <c r="D29" s="32" t="s">
        <v>149</v>
      </c>
      <c r="E29" s="32" t="s">
        <v>150</v>
      </c>
      <c r="F29" s="32" t="s">
        <v>153</v>
      </c>
    </row>
    <row r="30" spans="1:6" s="13" customFormat="1" ht="15.75" customHeight="1" x14ac:dyDescent="0.2">
      <c r="A30" s="32">
        <v>23</v>
      </c>
      <c r="B30" s="33" t="s">
        <v>195</v>
      </c>
      <c r="C30" s="33" t="s">
        <v>196</v>
      </c>
      <c r="D30" s="32" t="s">
        <v>149</v>
      </c>
      <c r="E30" s="32" t="s">
        <v>150</v>
      </c>
      <c r="F30" s="32" t="s">
        <v>151</v>
      </c>
    </row>
    <row r="31" spans="1:6" s="13" customFormat="1" ht="15.75" customHeight="1" x14ac:dyDescent="0.2">
      <c r="A31" s="32">
        <v>24</v>
      </c>
      <c r="B31" s="33" t="s">
        <v>197</v>
      </c>
      <c r="C31" s="33" t="s">
        <v>198</v>
      </c>
      <c r="D31" s="32" t="s">
        <v>149</v>
      </c>
      <c r="E31" s="32" t="s">
        <v>150</v>
      </c>
      <c r="F31" s="32" t="s">
        <v>153</v>
      </c>
    </row>
    <row r="32" spans="1:6" s="13" customFormat="1" ht="28.5" x14ac:dyDescent="0.2">
      <c r="A32" s="32">
        <v>25</v>
      </c>
      <c r="B32" s="33" t="s">
        <v>199</v>
      </c>
      <c r="C32" s="33" t="s">
        <v>200</v>
      </c>
      <c r="D32" s="32" t="s">
        <v>149</v>
      </c>
      <c r="E32" s="32" t="s">
        <v>150</v>
      </c>
      <c r="F32" s="32" t="s">
        <v>153</v>
      </c>
    </row>
    <row r="33" spans="1:6" s="13" customFormat="1" ht="15.75" customHeight="1" x14ac:dyDescent="0.2">
      <c r="A33" s="32">
        <v>26</v>
      </c>
      <c r="B33" s="33" t="s">
        <v>201</v>
      </c>
      <c r="C33" s="33" t="s">
        <v>196</v>
      </c>
      <c r="D33" s="32" t="s">
        <v>149</v>
      </c>
      <c r="E33" s="32" t="s">
        <v>150</v>
      </c>
      <c r="F33" s="32" t="s">
        <v>151</v>
      </c>
    </row>
    <row r="34" spans="1:6" s="13" customFormat="1" ht="15.75" customHeight="1" x14ac:dyDescent="0.2">
      <c r="A34" s="32">
        <v>27</v>
      </c>
      <c r="B34" s="33" t="s">
        <v>202</v>
      </c>
      <c r="C34" s="33" t="s">
        <v>203</v>
      </c>
      <c r="D34" s="32" t="s">
        <v>149</v>
      </c>
      <c r="E34" s="32" t="s">
        <v>150</v>
      </c>
      <c r="F34" s="32" t="s">
        <v>151</v>
      </c>
    </row>
    <row r="35" spans="1:6" s="13" customFormat="1" ht="15.75" customHeight="1" x14ac:dyDescent="0.2">
      <c r="A35" s="32">
        <v>28</v>
      </c>
      <c r="B35" s="33" t="s">
        <v>204</v>
      </c>
      <c r="C35" s="33" t="s">
        <v>205</v>
      </c>
      <c r="D35" s="32" t="s">
        <v>149</v>
      </c>
      <c r="E35" s="32" t="s">
        <v>150</v>
      </c>
      <c r="F35" s="32" t="s">
        <v>151</v>
      </c>
    </row>
    <row r="36" spans="1:6" s="13" customFormat="1" ht="15.75" customHeight="1" x14ac:dyDescent="0.2">
      <c r="A36" s="32">
        <v>29</v>
      </c>
      <c r="B36" s="33" t="s">
        <v>206</v>
      </c>
      <c r="C36" s="33" t="s">
        <v>207</v>
      </c>
      <c r="D36" s="32" t="s">
        <v>149</v>
      </c>
      <c r="E36" s="32" t="s">
        <v>150</v>
      </c>
      <c r="F36" s="32" t="s">
        <v>151</v>
      </c>
    </row>
    <row r="37" spans="1:6" s="13" customFormat="1" ht="15.75" customHeight="1" x14ac:dyDescent="0.2">
      <c r="A37" s="32">
        <v>30</v>
      </c>
      <c r="B37" s="33" t="s">
        <v>208</v>
      </c>
      <c r="C37" s="33" t="s">
        <v>209</v>
      </c>
      <c r="D37" s="32" t="s">
        <v>149</v>
      </c>
      <c r="E37" s="32" t="s">
        <v>150</v>
      </c>
      <c r="F37" s="32" t="s">
        <v>151</v>
      </c>
    </row>
    <row r="38" spans="1:6" s="13" customFormat="1" ht="15.75" customHeight="1" x14ac:dyDescent="0.2">
      <c r="A38" s="32">
        <v>31</v>
      </c>
      <c r="B38" s="33" t="s">
        <v>210</v>
      </c>
      <c r="C38" s="33" t="s">
        <v>211</v>
      </c>
      <c r="D38" s="32" t="s">
        <v>149</v>
      </c>
      <c r="E38" s="32" t="s">
        <v>150</v>
      </c>
      <c r="F38" s="32" t="s">
        <v>151</v>
      </c>
    </row>
    <row r="39" spans="1:6" s="13" customFormat="1" ht="15.75" customHeight="1" x14ac:dyDescent="0.2">
      <c r="A39" s="32">
        <v>32</v>
      </c>
      <c r="B39" s="33" t="s">
        <v>212</v>
      </c>
      <c r="C39" s="33" t="s">
        <v>213</v>
      </c>
      <c r="D39" s="32" t="s">
        <v>149</v>
      </c>
      <c r="E39" s="32" t="s">
        <v>150</v>
      </c>
      <c r="F39" s="32" t="s">
        <v>151</v>
      </c>
    </row>
    <row r="40" spans="1:6" s="13" customFormat="1" ht="28.5" x14ac:dyDescent="0.2">
      <c r="A40" s="32">
        <v>33</v>
      </c>
      <c r="B40" s="33" t="s">
        <v>214</v>
      </c>
      <c r="C40" s="33" t="s">
        <v>215</v>
      </c>
      <c r="D40" s="32" t="s">
        <v>149</v>
      </c>
      <c r="E40" s="32" t="s">
        <v>150</v>
      </c>
      <c r="F40" s="32" t="s">
        <v>151</v>
      </c>
    </row>
    <row r="41" spans="1:6" s="13" customFormat="1" ht="28.5" x14ac:dyDescent="0.2">
      <c r="A41" s="32">
        <v>34</v>
      </c>
      <c r="B41" s="33" t="s">
        <v>216</v>
      </c>
      <c r="C41" s="33" t="s">
        <v>217</v>
      </c>
      <c r="D41" s="32" t="s">
        <v>149</v>
      </c>
      <c r="E41" s="32" t="s">
        <v>150</v>
      </c>
      <c r="F41" s="32" t="s">
        <v>151</v>
      </c>
    </row>
    <row r="42" spans="1:6" s="13" customFormat="1" ht="28.5" x14ac:dyDescent="0.2">
      <c r="A42" s="32">
        <v>35</v>
      </c>
      <c r="B42" s="33" t="s">
        <v>218</v>
      </c>
      <c r="C42" s="33" t="s">
        <v>217</v>
      </c>
      <c r="D42" s="32" t="s">
        <v>149</v>
      </c>
      <c r="E42" s="32" t="s">
        <v>150</v>
      </c>
      <c r="F42" s="32" t="s">
        <v>151</v>
      </c>
    </row>
    <row r="43" spans="1:6" s="13" customFormat="1" ht="42.75" x14ac:dyDescent="0.2">
      <c r="A43" s="32">
        <v>36</v>
      </c>
      <c r="B43" s="33" t="s">
        <v>219</v>
      </c>
      <c r="C43" s="33" t="s">
        <v>217</v>
      </c>
      <c r="D43" s="32" t="s">
        <v>149</v>
      </c>
      <c r="E43" s="32" t="s">
        <v>150</v>
      </c>
      <c r="F43" s="32" t="s">
        <v>151</v>
      </c>
    </row>
    <row r="44" spans="1:6" s="13" customFormat="1" ht="27" customHeight="1" x14ac:dyDescent="0.2">
      <c r="A44" s="32">
        <v>37</v>
      </c>
      <c r="B44" s="33" t="s">
        <v>220</v>
      </c>
      <c r="C44" s="33" t="s">
        <v>217</v>
      </c>
      <c r="D44" s="32" t="s">
        <v>149</v>
      </c>
      <c r="E44" s="32" t="s">
        <v>150</v>
      </c>
      <c r="F44" s="32" t="s">
        <v>151</v>
      </c>
    </row>
    <row r="45" spans="1:6" s="13" customFormat="1" ht="27" customHeight="1" x14ac:dyDescent="0.2">
      <c r="A45" s="32">
        <v>38</v>
      </c>
      <c r="B45" s="33" t="s">
        <v>221</v>
      </c>
      <c r="C45" s="33" t="s">
        <v>217</v>
      </c>
      <c r="D45" s="32" t="s">
        <v>149</v>
      </c>
      <c r="E45" s="32" t="s">
        <v>150</v>
      </c>
      <c r="F45" s="32" t="s">
        <v>151</v>
      </c>
    </row>
    <row r="46" spans="1:6" s="13" customFormat="1" ht="27" customHeight="1" x14ac:dyDescent="0.2">
      <c r="A46" s="32">
        <v>39</v>
      </c>
      <c r="B46" s="33" t="s">
        <v>222</v>
      </c>
      <c r="C46" s="33" t="s">
        <v>217</v>
      </c>
      <c r="D46" s="32" t="s">
        <v>149</v>
      </c>
      <c r="E46" s="32" t="s">
        <v>150</v>
      </c>
      <c r="F46" s="32" t="s">
        <v>151</v>
      </c>
    </row>
    <row r="47" spans="1:6" s="13" customFormat="1" ht="27" customHeight="1" x14ac:dyDescent="0.2">
      <c r="A47" s="32">
        <v>40</v>
      </c>
      <c r="B47" s="33" t="s">
        <v>223</v>
      </c>
      <c r="C47" s="33" t="s">
        <v>217</v>
      </c>
      <c r="D47" s="32" t="s">
        <v>149</v>
      </c>
      <c r="E47" s="32" t="s">
        <v>150</v>
      </c>
      <c r="F47" s="32" t="s">
        <v>151</v>
      </c>
    </row>
    <row r="48" spans="1:6" s="13" customFormat="1" ht="27" customHeight="1" x14ac:dyDescent="0.2">
      <c r="A48" s="32">
        <v>41</v>
      </c>
      <c r="B48" s="33" t="s">
        <v>224</v>
      </c>
      <c r="C48" s="33" t="s">
        <v>217</v>
      </c>
      <c r="D48" s="32" t="s">
        <v>149</v>
      </c>
      <c r="E48" s="32" t="s">
        <v>150</v>
      </c>
      <c r="F48" s="32" t="s">
        <v>151</v>
      </c>
    </row>
    <row r="49" spans="1:6" s="13" customFormat="1" ht="27" customHeight="1" x14ac:dyDescent="0.2">
      <c r="A49" s="32">
        <v>42</v>
      </c>
      <c r="B49" s="33" t="s">
        <v>225</v>
      </c>
      <c r="C49" s="33" t="s">
        <v>217</v>
      </c>
      <c r="D49" s="32" t="s">
        <v>149</v>
      </c>
      <c r="E49" s="32" t="s">
        <v>150</v>
      </c>
      <c r="F49" s="32" t="s">
        <v>151</v>
      </c>
    </row>
    <row r="50" spans="1:6" s="13" customFormat="1" ht="27" customHeight="1" x14ac:dyDescent="0.2">
      <c r="A50" s="32">
        <v>43</v>
      </c>
      <c r="B50" s="33" t="s">
        <v>226</v>
      </c>
      <c r="C50" s="33" t="s">
        <v>217</v>
      </c>
      <c r="D50" s="32" t="s">
        <v>149</v>
      </c>
      <c r="E50" s="32" t="s">
        <v>150</v>
      </c>
      <c r="F50" s="32" t="s">
        <v>151</v>
      </c>
    </row>
    <row r="51" spans="1:6" s="13" customFormat="1" ht="27" customHeight="1" x14ac:dyDescent="0.2">
      <c r="A51" s="32">
        <v>44</v>
      </c>
      <c r="B51" s="33" t="s">
        <v>227</v>
      </c>
      <c r="C51" s="33" t="s">
        <v>217</v>
      </c>
      <c r="D51" s="32" t="s">
        <v>149</v>
      </c>
      <c r="E51" s="32" t="s">
        <v>150</v>
      </c>
      <c r="F51" s="32" t="s">
        <v>151</v>
      </c>
    </row>
    <row r="52" spans="1:6" s="13" customFormat="1" ht="15.75" customHeight="1" x14ac:dyDescent="0.2">
      <c r="A52" s="32">
        <v>45</v>
      </c>
      <c r="B52" s="33" t="s">
        <v>228</v>
      </c>
      <c r="C52" s="33" t="s">
        <v>229</v>
      </c>
      <c r="D52" s="32" t="s">
        <v>149</v>
      </c>
      <c r="E52" s="32" t="s">
        <v>150</v>
      </c>
      <c r="F52" s="32" t="s">
        <v>151</v>
      </c>
    </row>
    <row r="53" spans="1:6" s="13" customFormat="1" ht="15.75" customHeight="1" x14ac:dyDescent="0.2">
      <c r="A53" s="36">
        <v>46</v>
      </c>
      <c r="B53" s="37" t="s">
        <v>230</v>
      </c>
      <c r="C53" s="37" t="s">
        <v>231</v>
      </c>
      <c r="D53" s="36" t="s">
        <v>149</v>
      </c>
      <c r="E53" s="36" t="s">
        <v>150</v>
      </c>
      <c r="F53" s="36" t="s">
        <v>153</v>
      </c>
    </row>
    <row r="55" spans="1:6" ht="15" x14ac:dyDescent="0.25">
      <c r="F55" s="10" t="s">
        <v>64</v>
      </c>
    </row>
    <row r="56" spans="1:6" ht="15" customHeight="1" x14ac:dyDescent="0.25">
      <c r="F56" s="10" t="s">
        <v>65</v>
      </c>
    </row>
    <row r="57" spans="1:6" ht="15" x14ac:dyDescent="0.25">
      <c r="F57" s="10"/>
    </row>
    <row r="58" spans="1:6" ht="15" x14ac:dyDescent="0.25">
      <c r="F58" s="10"/>
    </row>
    <row r="59" spans="1:6" ht="15" x14ac:dyDescent="0.25">
      <c r="F59" s="10"/>
    </row>
    <row r="60" spans="1:6" ht="15" x14ac:dyDescent="0.25">
      <c r="F60" s="10" t="s">
        <v>66</v>
      </c>
    </row>
    <row r="61" spans="1:6" ht="15" x14ac:dyDescent="0.25">
      <c r="F61" s="10" t="s">
        <v>67</v>
      </c>
    </row>
  </sheetData>
  <mergeCells count="14">
    <mergeCell ref="A10:A11"/>
    <mergeCell ref="B10:B11"/>
    <mergeCell ref="D10:D11"/>
    <mergeCell ref="A1:F1"/>
    <mergeCell ref="A4:A5"/>
    <mergeCell ref="B4:B5"/>
    <mergeCell ref="C4:C5"/>
    <mergeCell ref="D4:F4"/>
    <mergeCell ref="A6:A7"/>
    <mergeCell ref="B6:B7"/>
    <mergeCell ref="D6:D7"/>
    <mergeCell ref="A2:F2"/>
    <mergeCell ref="C10:C11"/>
    <mergeCell ref="C6:C7"/>
  </mergeCells>
  <pageMargins left="0.11811023622047245" right="0.11811023622047245" top="0" bottom="0" header="0.31496062992125984" footer="0.31496062992125984"/>
  <pageSetup paperSize="10000" scale="65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3" zoomScale="90" zoomScaleNormal="90" workbookViewId="0">
      <selection activeCell="H11" sqref="H11"/>
    </sheetView>
  </sheetViews>
  <sheetFormatPr defaultRowHeight="14.25" x14ac:dyDescent="0.2"/>
  <cols>
    <col min="1" max="1" width="4" style="8" customWidth="1"/>
    <col min="2" max="2" width="24.140625" style="1" customWidth="1"/>
    <col min="3" max="3" width="34.28515625" style="1" hidden="1" customWidth="1"/>
    <col min="4" max="4" width="21.28515625" style="8" hidden="1" customWidth="1"/>
    <col min="5" max="5" width="16" style="8" hidden="1" customWidth="1"/>
    <col min="6" max="6" width="20.42578125" style="8" hidden="1" customWidth="1"/>
    <col min="7" max="7" width="16.7109375" style="8" customWidth="1"/>
    <col min="8" max="8" width="15.140625" style="8" customWidth="1"/>
    <col min="9" max="9" width="20.5703125" style="8" customWidth="1"/>
    <col min="10" max="10" width="19.85546875" style="1" customWidth="1"/>
    <col min="11" max="11" width="14.42578125" style="1" customWidth="1"/>
    <col min="12" max="12" width="17.85546875" style="1" customWidth="1"/>
    <col min="13" max="13" width="1.85546875" style="1" customWidth="1"/>
    <col min="14" max="24" width="9.140625" style="1"/>
    <col min="25" max="25" width="4.7109375" style="1" customWidth="1"/>
    <col min="26" max="16384" width="9.140625" style="1"/>
  </cols>
  <sheetData>
    <row r="1" spans="1:12" ht="20.100000000000001" customHeight="1" x14ac:dyDescent="0.2">
      <c r="A1" s="38" t="s">
        <v>991</v>
      </c>
      <c r="B1" s="38"/>
      <c r="C1" s="38"/>
      <c r="D1" s="38"/>
      <c r="E1" s="38"/>
      <c r="F1" s="38"/>
      <c r="G1" s="38"/>
      <c r="H1" s="38"/>
      <c r="I1" s="38"/>
    </row>
    <row r="2" spans="1:12" ht="20.100000000000001" customHeight="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12" ht="20.100000000000001" customHeight="1" x14ac:dyDescent="0.2">
      <c r="A3" s="30" t="s">
        <v>1</v>
      </c>
      <c r="B3" s="30" t="s">
        <v>234</v>
      </c>
      <c r="C3" s="30" t="s">
        <v>144</v>
      </c>
      <c r="D3" s="40">
        <v>2018</v>
      </c>
      <c r="E3" s="40"/>
      <c r="F3" s="40"/>
      <c r="G3" s="40" t="s">
        <v>966</v>
      </c>
      <c r="H3" s="40"/>
      <c r="I3" s="40"/>
      <c r="J3" s="40">
        <v>2022</v>
      </c>
      <c r="K3" s="40"/>
      <c r="L3" s="40"/>
    </row>
    <row r="4" spans="1:12" ht="42" customHeight="1" x14ac:dyDescent="0.2">
      <c r="A4" s="30"/>
      <c r="B4" s="30"/>
      <c r="C4" s="30"/>
      <c r="D4" s="31" t="s">
        <v>145</v>
      </c>
      <c r="E4" s="31" t="s">
        <v>146</v>
      </c>
      <c r="F4" s="31" t="s">
        <v>147</v>
      </c>
      <c r="G4" s="31" t="s">
        <v>145</v>
      </c>
      <c r="H4" s="31" t="s">
        <v>146</v>
      </c>
      <c r="I4" s="31" t="s">
        <v>147</v>
      </c>
      <c r="J4" s="31" t="s">
        <v>145</v>
      </c>
      <c r="K4" s="31" t="s">
        <v>146</v>
      </c>
      <c r="L4" s="31" t="s">
        <v>147</v>
      </c>
    </row>
    <row r="5" spans="1:12" s="11" customFormat="1" ht="20.100000000000001" customHeight="1" x14ac:dyDescent="0.25">
      <c r="A5" s="14">
        <v>1</v>
      </c>
      <c r="B5" s="11" t="s">
        <v>15</v>
      </c>
      <c r="C5" s="6" t="s">
        <v>240</v>
      </c>
      <c r="D5" s="41" t="s">
        <v>149</v>
      </c>
      <c r="E5" s="7" t="s">
        <v>241</v>
      </c>
      <c r="F5" s="7" t="s">
        <v>153</v>
      </c>
      <c r="G5" s="42" t="s">
        <v>149</v>
      </c>
      <c r="H5" s="43" t="s">
        <v>241</v>
      </c>
      <c r="I5" s="43" t="s">
        <v>153</v>
      </c>
      <c r="J5" s="41" t="s">
        <v>149</v>
      </c>
      <c r="K5" s="7" t="s">
        <v>241</v>
      </c>
      <c r="L5" s="7" t="s">
        <v>153</v>
      </c>
    </row>
    <row r="6" spans="1:12" s="11" customFormat="1" ht="20.100000000000001" customHeight="1" x14ac:dyDescent="0.25">
      <c r="A6" s="14">
        <v>2</v>
      </c>
      <c r="B6" s="11" t="s">
        <v>17</v>
      </c>
      <c r="C6" s="6" t="s">
        <v>254</v>
      </c>
      <c r="D6" s="7" t="s">
        <v>149</v>
      </c>
      <c r="E6" s="7" t="s">
        <v>150</v>
      </c>
      <c r="F6" s="7" t="s">
        <v>153</v>
      </c>
      <c r="G6" s="7" t="s">
        <v>149</v>
      </c>
      <c r="H6" s="43" t="s">
        <v>150</v>
      </c>
      <c r="I6" s="43" t="s">
        <v>153</v>
      </c>
      <c r="J6" s="7" t="s">
        <v>149</v>
      </c>
      <c r="K6" s="7" t="s">
        <v>150</v>
      </c>
      <c r="L6" s="7" t="s">
        <v>153</v>
      </c>
    </row>
    <row r="7" spans="1:12" s="11" customFormat="1" ht="20.100000000000001" customHeight="1" x14ac:dyDescent="0.25">
      <c r="A7" s="14">
        <v>3</v>
      </c>
      <c r="B7" s="11" t="s">
        <v>18</v>
      </c>
      <c r="C7" s="6" t="s">
        <v>236</v>
      </c>
      <c r="D7" s="7" t="s">
        <v>149</v>
      </c>
      <c r="E7" s="7" t="s">
        <v>150</v>
      </c>
      <c r="F7" s="7" t="s">
        <v>153</v>
      </c>
      <c r="G7" s="7" t="s">
        <v>149</v>
      </c>
      <c r="H7" s="43" t="s">
        <v>150</v>
      </c>
      <c r="I7" s="43" t="s">
        <v>153</v>
      </c>
      <c r="J7" s="7" t="s">
        <v>149</v>
      </c>
      <c r="K7" s="7" t="s">
        <v>150</v>
      </c>
      <c r="L7" s="7" t="s">
        <v>153</v>
      </c>
    </row>
    <row r="8" spans="1:12" s="11" customFormat="1" ht="20.100000000000001" customHeight="1" x14ac:dyDescent="0.25">
      <c r="A8" s="14">
        <v>4</v>
      </c>
      <c r="B8" s="11" t="s">
        <v>19</v>
      </c>
      <c r="C8" s="6" t="s">
        <v>261</v>
      </c>
      <c r="D8" s="7" t="s">
        <v>149</v>
      </c>
      <c r="E8" s="7" t="s">
        <v>150</v>
      </c>
      <c r="F8" s="7" t="s">
        <v>153</v>
      </c>
      <c r="G8" s="7" t="s">
        <v>149</v>
      </c>
      <c r="H8" s="43" t="s">
        <v>150</v>
      </c>
      <c r="I8" s="43" t="s">
        <v>153</v>
      </c>
      <c r="J8" s="7" t="s">
        <v>149</v>
      </c>
      <c r="K8" s="7" t="s">
        <v>150</v>
      </c>
      <c r="L8" s="7" t="s">
        <v>153</v>
      </c>
    </row>
    <row r="9" spans="1:12" s="11" customFormat="1" ht="20.100000000000001" customHeight="1" x14ac:dyDescent="0.25">
      <c r="A9" s="14">
        <v>5</v>
      </c>
      <c r="B9" s="11" t="s">
        <v>20</v>
      </c>
      <c r="C9" s="6" t="s">
        <v>238</v>
      </c>
      <c r="D9" s="7" t="s">
        <v>149</v>
      </c>
      <c r="E9" s="7" t="s">
        <v>150</v>
      </c>
      <c r="F9" s="7" t="s">
        <v>153</v>
      </c>
      <c r="G9" s="7" t="s">
        <v>149</v>
      </c>
      <c r="H9" s="43" t="s">
        <v>150</v>
      </c>
      <c r="I9" s="43" t="s">
        <v>153</v>
      </c>
      <c r="J9" s="7" t="s">
        <v>149</v>
      </c>
      <c r="K9" s="7" t="s">
        <v>150</v>
      </c>
      <c r="L9" s="7" t="s">
        <v>153</v>
      </c>
    </row>
    <row r="10" spans="1:12" s="11" customFormat="1" ht="20.100000000000001" customHeight="1" x14ac:dyDescent="0.25">
      <c r="A10" s="14">
        <v>6</v>
      </c>
      <c r="B10" s="11" t="s">
        <v>21</v>
      </c>
      <c r="C10" s="6" t="s">
        <v>235</v>
      </c>
      <c r="D10" s="7" t="s">
        <v>149</v>
      </c>
      <c r="E10" s="7" t="s">
        <v>150</v>
      </c>
      <c r="F10" s="7" t="s">
        <v>153</v>
      </c>
      <c r="G10" s="7" t="s">
        <v>149</v>
      </c>
      <c r="H10" s="43" t="s">
        <v>150</v>
      </c>
      <c r="I10" s="43" t="s">
        <v>153</v>
      </c>
      <c r="J10" s="7" t="s">
        <v>149</v>
      </c>
      <c r="K10" s="7" t="s">
        <v>150</v>
      </c>
      <c r="L10" s="7" t="s">
        <v>153</v>
      </c>
    </row>
    <row r="11" spans="1:12" s="11" customFormat="1" ht="20.100000000000001" customHeight="1" x14ac:dyDescent="0.25">
      <c r="A11" s="14">
        <v>7</v>
      </c>
      <c r="B11" s="11" t="s">
        <v>22</v>
      </c>
      <c r="C11" s="6" t="s">
        <v>258</v>
      </c>
      <c r="D11" s="7" t="s">
        <v>149</v>
      </c>
      <c r="E11" s="7" t="s">
        <v>150</v>
      </c>
      <c r="F11" s="7" t="s">
        <v>153</v>
      </c>
      <c r="G11" s="7" t="s">
        <v>149</v>
      </c>
      <c r="H11" s="43" t="s">
        <v>150</v>
      </c>
      <c r="I11" s="43" t="s">
        <v>153</v>
      </c>
      <c r="J11" s="7" t="s">
        <v>149</v>
      </c>
      <c r="K11" s="7" t="s">
        <v>150</v>
      </c>
      <c r="L11" s="7" t="s">
        <v>153</v>
      </c>
    </row>
    <row r="12" spans="1:12" s="11" customFormat="1" ht="20.100000000000001" customHeight="1" x14ac:dyDescent="0.25">
      <c r="A12" s="14">
        <v>8</v>
      </c>
      <c r="B12" s="11" t="s">
        <v>23</v>
      </c>
      <c r="C12" s="6" t="s">
        <v>268</v>
      </c>
      <c r="D12" s="7" t="s">
        <v>149</v>
      </c>
      <c r="E12" s="7" t="s">
        <v>150</v>
      </c>
      <c r="F12" s="7" t="s">
        <v>153</v>
      </c>
      <c r="G12" s="7" t="s">
        <v>149</v>
      </c>
      <c r="H12" s="43" t="s">
        <v>150</v>
      </c>
      <c r="I12" s="43" t="s">
        <v>153</v>
      </c>
      <c r="J12" s="7" t="s">
        <v>149</v>
      </c>
      <c r="K12" s="7" t="s">
        <v>150</v>
      </c>
      <c r="L12" s="7" t="s">
        <v>153</v>
      </c>
    </row>
    <row r="13" spans="1:12" s="11" customFormat="1" ht="20.100000000000001" customHeight="1" x14ac:dyDescent="0.25">
      <c r="A13" s="14">
        <v>9</v>
      </c>
      <c r="B13" s="11" t="s">
        <v>24</v>
      </c>
      <c r="C13" s="6" t="s">
        <v>266</v>
      </c>
      <c r="D13" s="7" t="s">
        <v>149</v>
      </c>
      <c r="E13" s="7" t="s">
        <v>150</v>
      </c>
      <c r="F13" s="7" t="s">
        <v>153</v>
      </c>
      <c r="G13" s="7" t="s">
        <v>149</v>
      </c>
      <c r="H13" s="43" t="s">
        <v>150</v>
      </c>
      <c r="I13" s="43" t="s">
        <v>153</v>
      </c>
      <c r="J13" s="7" t="s">
        <v>149</v>
      </c>
      <c r="K13" s="7" t="s">
        <v>150</v>
      </c>
      <c r="L13" s="7" t="s">
        <v>153</v>
      </c>
    </row>
    <row r="14" spans="1:12" s="11" customFormat="1" ht="20.100000000000001" customHeight="1" x14ac:dyDescent="0.25">
      <c r="A14" s="14">
        <v>10</v>
      </c>
      <c r="B14" s="11" t="s">
        <v>25</v>
      </c>
      <c r="C14" s="6" t="s">
        <v>244</v>
      </c>
      <c r="D14" s="7" t="s">
        <v>149</v>
      </c>
      <c r="E14" s="7" t="s">
        <v>150</v>
      </c>
      <c r="F14" s="7" t="s">
        <v>153</v>
      </c>
      <c r="G14" s="7" t="s">
        <v>149</v>
      </c>
      <c r="H14" s="43" t="s">
        <v>150</v>
      </c>
      <c r="I14" s="43" t="s">
        <v>153</v>
      </c>
      <c r="J14" s="7" t="s">
        <v>149</v>
      </c>
      <c r="K14" s="7" t="s">
        <v>150</v>
      </c>
      <c r="L14" s="7" t="s">
        <v>153</v>
      </c>
    </row>
    <row r="15" spans="1:12" s="11" customFormat="1" ht="20.100000000000001" customHeight="1" x14ac:dyDescent="0.25">
      <c r="A15" s="14">
        <v>11</v>
      </c>
      <c r="B15" s="11" t="s">
        <v>26</v>
      </c>
      <c r="C15" s="6" t="s">
        <v>246</v>
      </c>
      <c r="D15" s="7" t="s">
        <v>149</v>
      </c>
      <c r="E15" s="7" t="s">
        <v>150</v>
      </c>
      <c r="F15" s="7" t="s">
        <v>153</v>
      </c>
      <c r="G15" s="7" t="s">
        <v>149</v>
      </c>
      <c r="H15" s="43" t="s">
        <v>150</v>
      </c>
      <c r="I15" s="43" t="s">
        <v>153</v>
      </c>
      <c r="J15" s="7" t="s">
        <v>149</v>
      </c>
      <c r="K15" s="7" t="s">
        <v>150</v>
      </c>
      <c r="L15" s="7" t="s">
        <v>153</v>
      </c>
    </row>
    <row r="16" spans="1:12" s="11" customFormat="1" ht="20.100000000000001" customHeight="1" x14ac:dyDescent="0.25">
      <c r="A16" s="14">
        <v>12</v>
      </c>
      <c r="B16" s="11" t="s">
        <v>27</v>
      </c>
      <c r="C16" s="6" t="s">
        <v>262</v>
      </c>
      <c r="D16" s="7" t="s">
        <v>149</v>
      </c>
      <c r="E16" s="7" t="s">
        <v>150</v>
      </c>
      <c r="F16" s="7" t="s">
        <v>153</v>
      </c>
      <c r="G16" s="7" t="s">
        <v>149</v>
      </c>
      <c r="H16" s="43" t="s">
        <v>150</v>
      </c>
      <c r="I16" s="43" t="s">
        <v>153</v>
      </c>
      <c r="J16" s="7" t="s">
        <v>149</v>
      </c>
      <c r="K16" s="7" t="s">
        <v>150</v>
      </c>
      <c r="L16" s="7" t="s">
        <v>153</v>
      </c>
    </row>
    <row r="17" spans="1:12" s="11" customFormat="1" ht="20.100000000000001" customHeight="1" x14ac:dyDescent="0.25">
      <c r="A17" s="14">
        <v>13</v>
      </c>
      <c r="B17" s="11" t="s">
        <v>28</v>
      </c>
      <c r="C17" s="6" t="s">
        <v>249</v>
      </c>
      <c r="D17" s="7" t="s">
        <v>149</v>
      </c>
      <c r="E17" s="7" t="s">
        <v>150</v>
      </c>
      <c r="F17" s="7" t="s">
        <v>153</v>
      </c>
      <c r="G17" s="7" t="s">
        <v>149</v>
      </c>
      <c r="H17" s="43" t="s">
        <v>150</v>
      </c>
      <c r="I17" s="43" t="s">
        <v>153</v>
      </c>
      <c r="J17" s="7" t="s">
        <v>149</v>
      </c>
      <c r="K17" s="7" t="s">
        <v>150</v>
      </c>
      <c r="L17" s="7" t="s">
        <v>153</v>
      </c>
    </row>
    <row r="18" spans="1:12" s="11" customFormat="1" ht="20.100000000000001" customHeight="1" x14ac:dyDescent="0.25">
      <c r="A18" s="14">
        <v>14</v>
      </c>
      <c r="B18" s="11" t="s">
        <v>29</v>
      </c>
      <c r="C18" s="6" t="s">
        <v>237</v>
      </c>
      <c r="D18" s="7" t="s">
        <v>149</v>
      </c>
      <c r="E18" s="7" t="s">
        <v>150</v>
      </c>
      <c r="F18" s="7" t="s">
        <v>153</v>
      </c>
      <c r="G18" s="7" t="s">
        <v>149</v>
      </c>
      <c r="H18" s="43" t="s">
        <v>150</v>
      </c>
      <c r="I18" s="43" t="s">
        <v>153</v>
      </c>
      <c r="J18" s="7" t="s">
        <v>149</v>
      </c>
      <c r="K18" s="7" t="s">
        <v>150</v>
      </c>
      <c r="L18" s="7" t="s">
        <v>153</v>
      </c>
    </row>
    <row r="19" spans="1:12" s="11" customFormat="1" ht="20.100000000000001" customHeight="1" x14ac:dyDescent="0.25">
      <c r="A19" s="14">
        <v>15</v>
      </c>
      <c r="B19" s="11" t="s">
        <v>30</v>
      </c>
      <c r="C19" s="6" t="s">
        <v>263</v>
      </c>
      <c r="D19" s="7" t="s">
        <v>149</v>
      </c>
      <c r="E19" s="7" t="s">
        <v>150</v>
      </c>
      <c r="F19" s="7" t="s">
        <v>153</v>
      </c>
      <c r="G19" s="7" t="s">
        <v>149</v>
      </c>
      <c r="H19" s="43" t="s">
        <v>150</v>
      </c>
      <c r="I19" s="43" t="s">
        <v>153</v>
      </c>
      <c r="J19" s="7" t="s">
        <v>149</v>
      </c>
      <c r="K19" s="7" t="s">
        <v>150</v>
      </c>
      <c r="L19" s="7" t="s">
        <v>153</v>
      </c>
    </row>
    <row r="20" spans="1:12" s="11" customFormat="1" ht="20.100000000000001" customHeight="1" x14ac:dyDescent="0.25">
      <c r="A20" s="14">
        <v>16</v>
      </c>
      <c r="B20" s="11" t="s">
        <v>31</v>
      </c>
      <c r="C20" s="6" t="s">
        <v>265</v>
      </c>
      <c r="D20" s="7" t="s">
        <v>149</v>
      </c>
      <c r="E20" s="7" t="s">
        <v>150</v>
      </c>
      <c r="F20" s="7" t="s">
        <v>153</v>
      </c>
      <c r="G20" s="7" t="s">
        <v>149</v>
      </c>
      <c r="H20" s="43" t="s">
        <v>150</v>
      </c>
      <c r="I20" s="43" t="s">
        <v>153</v>
      </c>
      <c r="J20" s="7" t="s">
        <v>149</v>
      </c>
      <c r="K20" s="7" t="s">
        <v>150</v>
      </c>
      <c r="L20" s="7" t="s">
        <v>153</v>
      </c>
    </row>
    <row r="21" spans="1:12" s="11" customFormat="1" ht="20.100000000000001" customHeight="1" x14ac:dyDescent="0.25">
      <c r="A21" s="14">
        <v>17</v>
      </c>
      <c r="B21" s="11" t="s">
        <v>32</v>
      </c>
      <c r="C21" s="6" t="s">
        <v>245</v>
      </c>
      <c r="D21" s="7" t="s">
        <v>149</v>
      </c>
      <c r="E21" s="7" t="s">
        <v>150</v>
      </c>
      <c r="F21" s="7" t="s">
        <v>153</v>
      </c>
      <c r="G21" s="7" t="s">
        <v>149</v>
      </c>
      <c r="H21" s="43" t="s">
        <v>150</v>
      </c>
      <c r="I21" s="43" t="s">
        <v>153</v>
      </c>
      <c r="J21" s="7" t="s">
        <v>149</v>
      </c>
      <c r="K21" s="7" t="s">
        <v>150</v>
      </c>
      <c r="L21" s="7" t="s">
        <v>153</v>
      </c>
    </row>
    <row r="22" spans="1:12" s="11" customFormat="1" ht="20.100000000000001" customHeight="1" x14ac:dyDescent="0.25">
      <c r="A22" s="14">
        <v>18</v>
      </c>
      <c r="B22" s="11" t="s">
        <v>33</v>
      </c>
      <c r="C22" s="6" t="s">
        <v>256</v>
      </c>
      <c r="D22" s="7" t="s">
        <v>149</v>
      </c>
      <c r="E22" s="7" t="s">
        <v>150</v>
      </c>
      <c r="F22" s="7" t="s">
        <v>153</v>
      </c>
      <c r="G22" s="7" t="s">
        <v>149</v>
      </c>
      <c r="H22" s="43" t="s">
        <v>150</v>
      </c>
      <c r="I22" s="43" t="s">
        <v>153</v>
      </c>
      <c r="J22" s="7" t="s">
        <v>149</v>
      </c>
      <c r="K22" s="7" t="s">
        <v>150</v>
      </c>
      <c r="L22" s="7" t="s">
        <v>153</v>
      </c>
    </row>
    <row r="23" spans="1:12" s="11" customFormat="1" ht="20.100000000000001" customHeight="1" x14ac:dyDescent="0.25">
      <c r="A23" s="14">
        <v>19</v>
      </c>
      <c r="B23" s="11" t="s">
        <v>34</v>
      </c>
      <c r="C23" s="6" t="s">
        <v>257</v>
      </c>
      <c r="D23" s="7" t="s">
        <v>149</v>
      </c>
      <c r="E23" s="7" t="s">
        <v>150</v>
      </c>
      <c r="F23" s="7" t="s">
        <v>153</v>
      </c>
      <c r="G23" s="7" t="s">
        <v>149</v>
      </c>
      <c r="H23" s="43" t="s">
        <v>150</v>
      </c>
      <c r="I23" s="43" t="s">
        <v>153</v>
      </c>
      <c r="J23" s="7" t="s">
        <v>149</v>
      </c>
      <c r="K23" s="7" t="s">
        <v>150</v>
      </c>
      <c r="L23" s="7" t="s">
        <v>153</v>
      </c>
    </row>
    <row r="24" spans="1:12" s="11" customFormat="1" ht="20.100000000000001" customHeight="1" x14ac:dyDescent="0.25">
      <c r="A24" s="14">
        <v>20</v>
      </c>
      <c r="B24" s="11" t="s">
        <v>35</v>
      </c>
      <c r="C24" s="6" t="s">
        <v>252</v>
      </c>
      <c r="D24" s="7" t="s">
        <v>149</v>
      </c>
      <c r="E24" s="7" t="s">
        <v>150</v>
      </c>
      <c r="F24" s="7" t="s">
        <v>153</v>
      </c>
      <c r="G24" s="7" t="s">
        <v>149</v>
      </c>
      <c r="H24" s="43" t="s">
        <v>150</v>
      </c>
      <c r="I24" s="43" t="s">
        <v>153</v>
      </c>
      <c r="J24" s="7" t="s">
        <v>149</v>
      </c>
      <c r="K24" s="7" t="s">
        <v>150</v>
      </c>
      <c r="L24" s="7" t="s">
        <v>153</v>
      </c>
    </row>
    <row r="25" spans="1:12" s="11" customFormat="1" ht="20.100000000000001" customHeight="1" x14ac:dyDescent="0.25">
      <c r="A25" s="14">
        <v>21</v>
      </c>
      <c r="B25" s="11" t="s">
        <v>36</v>
      </c>
      <c r="C25" s="6" t="s">
        <v>267</v>
      </c>
      <c r="D25" s="7" t="s">
        <v>149</v>
      </c>
      <c r="E25" s="7" t="s">
        <v>150</v>
      </c>
      <c r="F25" s="7" t="s">
        <v>153</v>
      </c>
      <c r="G25" s="7" t="s">
        <v>149</v>
      </c>
      <c r="H25" s="43" t="s">
        <v>150</v>
      </c>
      <c r="I25" s="43" t="s">
        <v>153</v>
      </c>
      <c r="J25" s="7" t="s">
        <v>149</v>
      </c>
      <c r="K25" s="7" t="s">
        <v>150</v>
      </c>
      <c r="L25" s="7" t="s">
        <v>153</v>
      </c>
    </row>
    <row r="26" spans="1:12" s="11" customFormat="1" ht="20.100000000000001" customHeight="1" x14ac:dyDescent="0.25">
      <c r="A26" s="14">
        <v>22</v>
      </c>
      <c r="B26" s="11" t="s">
        <v>37</v>
      </c>
      <c r="C26" s="6" t="s">
        <v>239</v>
      </c>
      <c r="D26" s="7" t="s">
        <v>149</v>
      </c>
      <c r="E26" s="7" t="s">
        <v>150</v>
      </c>
      <c r="F26" s="7" t="s">
        <v>153</v>
      </c>
      <c r="G26" s="7" t="s">
        <v>149</v>
      </c>
      <c r="H26" s="43" t="s">
        <v>150</v>
      </c>
      <c r="I26" s="43" t="s">
        <v>153</v>
      </c>
      <c r="J26" s="7" t="s">
        <v>149</v>
      </c>
      <c r="K26" s="7" t="s">
        <v>150</v>
      </c>
      <c r="L26" s="7" t="s">
        <v>153</v>
      </c>
    </row>
    <row r="27" spans="1:12" s="11" customFormat="1" ht="20.100000000000001" customHeight="1" x14ac:dyDescent="0.25">
      <c r="A27" s="14">
        <v>23</v>
      </c>
      <c r="B27" s="11" t="s">
        <v>38</v>
      </c>
      <c r="C27" s="6" t="s">
        <v>247</v>
      </c>
      <c r="D27" s="7" t="s">
        <v>149</v>
      </c>
      <c r="E27" s="7" t="s">
        <v>150</v>
      </c>
      <c r="F27" s="7" t="s">
        <v>153</v>
      </c>
      <c r="G27" s="7" t="s">
        <v>149</v>
      </c>
      <c r="H27" s="43" t="s">
        <v>150</v>
      </c>
      <c r="I27" s="43" t="s">
        <v>153</v>
      </c>
      <c r="J27" s="7" t="s">
        <v>149</v>
      </c>
      <c r="K27" s="7" t="s">
        <v>150</v>
      </c>
      <c r="L27" s="7" t="s">
        <v>153</v>
      </c>
    </row>
    <row r="28" spans="1:12" s="11" customFormat="1" ht="20.100000000000001" customHeight="1" x14ac:dyDescent="0.25">
      <c r="A28" s="14">
        <v>24</v>
      </c>
      <c r="B28" s="11" t="s">
        <v>39</v>
      </c>
      <c r="C28" s="6" t="s">
        <v>260</v>
      </c>
      <c r="D28" s="7" t="s">
        <v>149</v>
      </c>
      <c r="E28" s="7" t="s">
        <v>150</v>
      </c>
      <c r="F28" s="7" t="s">
        <v>153</v>
      </c>
      <c r="G28" s="7" t="s">
        <v>149</v>
      </c>
      <c r="H28" s="43" t="s">
        <v>150</v>
      </c>
      <c r="I28" s="43" t="s">
        <v>153</v>
      </c>
      <c r="J28" s="7" t="s">
        <v>149</v>
      </c>
      <c r="K28" s="7" t="s">
        <v>150</v>
      </c>
      <c r="L28" s="7" t="s">
        <v>153</v>
      </c>
    </row>
    <row r="29" spans="1:12" s="11" customFormat="1" ht="20.100000000000001" customHeight="1" x14ac:dyDescent="0.25">
      <c r="A29" s="14">
        <v>25</v>
      </c>
      <c r="B29" s="11" t="s">
        <v>40</v>
      </c>
      <c r="C29" s="6" t="s">
        <v>251</v>
      </c>
      <c r="D29" s="7" t="s">
        <v>149</v>
      </c>
      <c r="E29" s="7" t="s">
        <v>150</v>
      </c>
      <c r="F29" s="7" t="s">
        <v>153</v>
      </c>
      <c r="G29" s="7" t="s">
        <v>149</v>
      </c>
      <c r="H29" s="43" t="s">
        <v>150</v>
      </c>
      <c r="I29" s="43" t="s">
        <v>153</v>
      </c>
      <c r="J29" s="7" t="s">
        <v>149</v>
      </c>
      <c r="K29" s="7" t="s">
        <v>150</v>
      </c>
      <c r="L29" s="7" t="s">
        <v>153</v>
      </c>
    </row>
    <row r="30" spans="1:12" s="11" customFormat="1" ht="20.100000000000001" customHeight="1" x14ac:dyDescent="0.25">
      <c r="A30" s="14">
        <v>26</v>
      </c>
      <c r="B30" s="11" t="s">
        <v>41</v>
      </c>
      <c r="C30" s="6" t="s">
        <v>259</v>
      </c>
      <c r="D30" s="41" t="s">
        <v>149</v>
      </c>
      <c r="E30" s="7" t="s">
        <v>150</v>
      </c>
      <c r="F30" s="7" t="s">
        <v>153</v>
      </c>
      <c r="G30" s="42" t="s">
        <v>149</v>
      </c>
      <c r="H30" s="43" t="s">
        <v>241</v>
      </c>
      <c r="I30" s="43" t="s">
        <v>153</v>
      </c>
      <c r="J30" s="41" t="s">
        <v>149</v>
      </c>
      <c r="K30" s="7" t="s">
        <v>150</v>
      </c>
      <c r="L30" s="7" t="s">
        <v>153</v>
      </c>
    </row>
    <row r="31" spans="1:12" s="11" customFormat="1" ht="20.100000000000001" customHeight="1" x14ac:dyDescent="0.25">
      <c r="A31" s="14">
        <v>27</v>
      </c>
      <c r="B31" s="11" t="s">
        <v>42</v>
      </c>
      <c r="C31" s="6" t="s">
        <v>253</v>
      </c>
      <c r="D31" s="7" t="s">
        <v>149</v>
      </c>
      <c r="E31" s="7" t="s">
        <v>150</v>
      </c>
      <c r="F31" s="7" t="s">
        <v>153</v>
      </c>
      <c r="G31" s="7" t="s">
        <v>149</v>
      </c>
      <c r="H31" s="43" t="s">
        <v>150</v>
      </c>
      <c r="I31" s="43" t="s">
        <v>153</v>
      </c>
      <c r="J31" s="7" t="s">
        <v>149</v>
      </c>
      <c r="K31" s="7" t="s">
        <v>150</v>
      </c>
      <c r="L31" s="7" t="s">
        <v>153</v>
      </c>
    </row>
    <row r="32" spans="1:12" s="11" customFormat="1" ht="20.100000000000001" customHeight="1" x14ac:dyDescent="0.25">
      <c r="A32" s="14">
        <v>28</v>
      </c>
      <c r="B32" s="11" t="s">
        <v>43</v>
      </c>
      <c r="C32" s="6" t="s">
        <v>248</v>
      </c>
      <c r="D32" s="7" t="s">
        <v>149</v>
      </c>
      <c r="E32" s="7" t="s">
        <v>150</v>
      </c>
      <c r="F32" s="7" t="s">
        <v>153</v>
      </c>
      <c r="G32" s="7" t="s">
        <v>149</v>
      </c>
      <c r="H32" s="43" t="s">
        <v>150</v>
      </c>
      <c r="I32" s="43" t="s">
        <v>153</v>
      </c>
      <c r="J32" s="7" t="s">
        <v>149</v>
      </c>
      <c r="K32" s="7" t="s">
        <v>150</v>
      </c>
      <c r="L32" s="7" t="s">
        <v>153</v>
      </c>
    </row>
    <row r="33" spans="1:12" s="12" customFormat="1" ht="21.75" customHeight="1" x14ac:dyDescent="0.25">
      <c r="A33" s="44">
        <v>29</v>
      </c>
      <c r="B33" s="12" t="s">
        <v>44</v>
      </c>
      <c r="C33" s="33" t="s">
        <v>242</v>
      </c>
      <c r="D33" s="34" t="s">
        <v>243</v>
      </c>
      <c r="E33" s="32" t="s">
        <v>150</v>
      </c>
      <c r="F33" s="32" t="s">
        <v>151</v>
      </c>
      <c r="G33" s="34" t="s">
        <v>243</v>
      </c>
      <c r="H33" s="45" t="s">
        <v>150</v>
      </c>
      <c r="I33" s="45" t="s">
        <v>151</v>
      </c>
      <c r="J33" s="34" t="s">
        <v>243</v>
      </c>
      <c r="K33" s="32" t="s">
        <v>150</v>
      </c>
      <c r="L33" s="32" t="s">
        <v>151</v>
      </c>
    </row>
    <row r="34" spans="1:12" s="11" customFormat="1" ht="20.100000000000001" customHeight="1" x14ac:dyDescent="0.25">
      <c r="A34" s="14">
        <v>30</v>
      </c>
      <c r="B34" s="11" t="s">
        <v>45</v>
      </c>
      <c r="C34" s="6" t="s">
        <v>264</v>
      </c>
      <c r="D34" s="7" t="s">
        <v>149</v>
      </c>
      <c r="E34" s="7" t="s">
        <v>150</v>
      </c>
      <c r="F34" s="7" t="s">
        <v>153</v>
      </c>
      <c r="G34" s="7" t="s">
        <v>149</v>
      </c>
      <c r="H34" s="43" t="s">
        <v>150</v>
      </c>
      <c r="I34" s="43" t="s">
        <v>153</v>
      </c>
      <c r="J34" s="7" t="s">
        <v>149</v>
      </c>
      <c r="K34" s="7" t="s">
        <v>150</v>
      </c>
      <c r="L34" s="7" t="s">
        <v>153</v>
      </c>
    </row>
    <row r="35" spans="1:12" s="11" customFormat="1" ht="20.100000000000001" customHeight="1" x14ac:dyDescent="0.25">
      <c r="A35" s="14">
        <v>31</v>
      </c>
      <c r="B35" s="11" t="s">
        <v>46</v>
      </c>
      <c r="C35" s="6" t="s">
        <v>250</v>
      </c>
      <c r="D35" s="7" t="s">
        <v>149</v>
      </c>
      <c r="E35" s="7" t="s">
        <v>150</v>
      </c>
      <c r="F35" s="7" t="s">
        <v>153</v>
      </c>
      <c r="G35" s="7" t="s">
        <v>149</v>
      </c>
      <c r="H35" s="43" t="s">
        <v>150</v>
      </c>
      <c r="I35" s="43" t="s">
        <v>153</v>
      </c>
      <c r="J35" s="7" t="s">
        <v>149</v>
      </c>
      <c r="K35" s="7" t="s">
        <v>150</v>
      </c>
      <c r="L35" s="7" t="s">
        <v>153</v>
      </c>
    </row>
    <row r="36" spans="1:12" s="11" customFormat="1" ht="20.100000000000001" customHeight="1" x14ac:dyDescent="0.25">
      <c r="A36" s="14">
        <v>32</v>
      </c>
      <c r="B36" s="11" t="s">
        <v>47</v>
      </c>
      <c r="C36" s="6" t="s">
        <v>269</v>
      </c>
      <c r="D36" s="7" t="s">
        <v>149</v>
      </c>
      <c r="E36" s="7" t="s">
        <v>150</v>
      </c>
      <c r="F36" s="7" t="s">
        <v>153</v>
      </c>
      <c r="G36" s="7" t="s">
        <v>149</v>
      </c>
      <c r="H36" s="43" t="s">
        <v>150</v>
      </c>
      <c r="I36" s="43" t="s">
        <v>153</v>
      </c>
      <c r="J36" s="7" t="s">
        <v>149</v>
      </c>
      <c r="K36" s="7" t="s">
        <v>150</v>
      </c>
      <c r="L36" s="7" t="s">
        <v>153</v>
      </c>
    </row>
    <row r="37" spans="1:12" s="11" customFormat="1" ht="20.100000000000001" customHeight="1" x14ac:dyDescent="0.25">
      <c r="A37" s="46">
        <v>33</v>
      </c>
      <c r="B37" s="47" t="s">
        <v>48</v>
      </c>
      <c r="C37" s="48" t="s">
        <v>255</v>
      </c>
      <c r="D37" s="49" t="s">
        <v>149</v>
      </c>
      <c r="E37" s="49" t="s">
        <v>150</v>
      </c>
      <c r="F37" s="49" t="s">
        <v>153</v>
      </c>
      <c r="G37" s="49" t="s">
        <v>149</v>
      </c>
      <c r="H37" s="46" t="s">
        <v>150</v>
      </c>
      <c r="I37" s="46" t="s">
        <v>153</v>
      </c>
      <c r="J37" s="49" t="s">
        <v>149</v>
      </c>
      <c r="K37" s="49" t="s">
        <v>150</v>
      </c>
      <c r="L37" s="49" t="s">
        <v>153</v>
      </c>
    </row>
    <row r="39" spans="1:12" ht="15" x14ac:dyDescent="0.25">
      <c r="F39" s="9" t="s">
        <v>64</v>
      </c>
      <c r="G39" s="9"/>
      <c r="H39" s="9"/>
      <c r="I39" s="9"/>
    </row>
    <row r="40" spans="1:12" ht="15" customHeight="1" x14ac:dyDescent="0.25">
      <c r="F40" s="9" t="s">
        <v>65</v>
      </c>
      <c r="G40" s="9"/>
      <c r="H40" s="9"/>
      <c r="I40" s="9"/>
    </row>
    <row r="41" spans="1:12" ht="15" x14ac:dyDescent="0.25">
      <c r="F41" s="10"/>
      <c r="G41" s="10"/>
      <c r="H41" s="10"/>
      <c r="I41" s="10"/>
    </row>
    <row r="42" spans="1:12" ht="15" x14ac:dyDescent="0.25">
      <c r="F42" s="10"/>
      <c r="G42" s="10"/>
      <c r="H42" s="10"/>
      <c r="I42" s="10"/>
    </row>
    <row r="43" spans="1:12" ht="15" x14ac:dyDescent="0.25">
      <c r="F43" s="10"/>
      <c r="G43" s="10"/>
      <c r="H43" s="10"/>
      <c r="I43" s="10"/>
    </row>
    <row r="44" spans="1:12" ht="15" x14ac:dyDescent="0.25">
      <c r="F44" s="9" t="s">
        <v>66</v>
      </c>
      <c r="G44" s="9"/>
      <c r="H44" s="9"/>
      <c r="I44" s="9"/>
    </row>
    <row r="45" spans="1:12" ht="15" x14ac:dyDescent="0.25">
      <c r="F45" s="9" t="s">
        <v>67</v>
      </c>
      <c r="G45" s="9"/>
      <c r="H45" s="9"/>
      <c r="I45" s="9"/>
    </row>
  </sheetData>
  <sortState ref="A5:I37">
    <sortCondition ref="A5:A37"/>
  </sortState>
  <mergeCells count="12">
    <mergeCell ref="J3:L3"/>
    <mergeCell ref="A1:I1"/>
    <mergeCell ref="A2:I2"/>
    <mergeCell ref="F45:I45"/>
    <mergeCell ref="F39:I39"/>
    <mergeCell ref="F40:I40"/>
    <mergeCell ref="F44:I44"/>
    <mergeCell ref="A3:A4"/>
    <mergeCell ref="B3:B4"/>
    <mergeCell ref="C3:C4"/>
    <mergeCell ref="D3:F3"/>
    <mergeCell ref="G3:I3"/>
  </mergeCells>
  <pageMargins left="0.15748031496062992" right="0.11811023622047245" top="0.55118110236220474" bottom="0.15748031496062992" header="0.31496062992125984" footer="0.31496062992125984"/>
  <pageSetup paperSize="10000" scale="70" orientation="landscape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19" zoomScale="90" zoomScaleNormal="90" workbookViewId="0">
      <selection activeCell="D10" sqref="D10"/>
    </sheetView>
  </sheetViews>
  <sheetFormatPr defaultRowHeight="14.25" x14ac:dyDescent="0.2"/>
  <cols>
    <col min="1" max="1" width="4.85546875" style="1" customWidth="1"/>
    <col min="2" max="2" width="20.28515625" style="1" customWidth="1"/>
    <col min="3" max="3" width="42.42578125" style="1" hidden="1" customWidth="1"/>
    <col min="4" max="4" width="18.85546875" style="8" customWidth="1"/>
    <col min="5" max="5" width="12.5703125" style="8" customWidth="1"/>
    <col min="6" max="6" width="22.140625" style="8" customWidth="1"/>
    <col min="7" max="7" width="3.85546875" style="1" customWidth="1"/>
    <col min="8" max="18" width="9.140625" style="1"/>
    <col min="19" max="19" width="3.5703125" style="1" customWidth="1"/>
    <col min="20" max="16384" width="9.140625" style="1"/>
  </cols>
  <sheetData>
    <row r="1" spans="1:6" ht="20.100000000000001" customHeight="1" x14ac:dyDescent="0.2">
      <c r="A1" s="29" t="s">
        <v>992</v>
      </c>
      <c r="B1" s="29"/>
      <c r="C1" s="29"/>
      <c r="D1" s="29"/>
      <c r="E1" s="29"/>
      <c r="F1" s="29"/>
    </row>
    <row r="2" spans="1:6" ht="20.100000000000001" customHeight="1" x14ac:dyDescent="0.2">
      <c r="A2" s="19" t="s">
        <v>0</v>
      </c>
      <c r="B2" s="19"/>
      <c r="C2" s="19"/>
      <c r="D2" s="19"/>
      <c r="E2" s="19"/>
      <c r="F2" s="19"/>
    </row>
    <row r="3" spans="1:6" ht="20.100000000000001" customHeight="1" x14ac:dyDescent="0.2">
      <c r="A3" s="30" t="s">
        <v>1</v>
      </c>
      <c r="B3" s="30" t="s">
        <v>270</v>
      </c>
      <c r="C3" s="30" t="s">
        <v>271</v>
      </c>
      <c r="D3" s="30" t="s">
        <v>973</v>
      </c>
      <c r="E3" s="30"/>
      <c r="F3" s="30"/>
    </row>
    <row r="4" spans="1:6" ht="51" customHeight="1" x14ac:dyDescent="0.2">
      <c r="A4" s="30"/>
      <c r="B4" s="30"/>
      <c r="C4" s="30"/>
      <c r="D4" s="31" t="s">
        <v>145</v>
      </c>
      <c r="E4" s="31" t="s">
        <v>146</v>
      </c>
      <c r="F4" s="31" t="s">
        <v>147</v>
      </c>
    </row>
    <row r="5" spans="1:6" ht="20.100000000000001" customHeight="1" x14ac:dyDescent="0.2">
      <c r="A5" s="32">
        <v>1</v>
      </c>
      <c r="B5" s="33" t="s">
        <v>31</v>
      </c>
      <c r="C5" s="33" t="s">
        <v>272</v>
      </c>
      <c r="D5" s="34" t="s">
        <v>149</v>
      </c>
      <c r="E5" s="32" t="s">
        <v>150</v>
      </c>
      <c r="F5" s="32" t="s">
        <v>153</v>
      </c>
    </row>
    <row r="6" spans="1:6" ht="20.100000000000001" customHeight="1" x14ac:dyDescent="0.2">
      <c r="A6" s="32">
        <v>2</v>
      </c>
      <c r="B6" s="33" t="s">
        <v>22</v>
      </c>
      <c r="C6" s="33" t="s">
        <v>273</v>
      </c>
      <c r="D6" s="34" t="s">
        <v>149</v>
      </c>
      <c r="E6" s="32" t="s">
        <v>150</v>
      </c>
      <c r="F6" s="32" t="s">
        <v>153</v>
      </c>
    </row>
    <row r="7" spans="1:6" ht="20.100000000000001" customHeight="1" x14ac:dyDescent="0.2">
      <c r="A7" s="32">
        <v>3</v>
      </c>
      <c r="B7" s="33" t="s">
        <v>32</v>
      </c>
      <c r="C7" s="33" t="s">
        <v>274</v>
      </c>
      <c r="D7" s="34" t="s">
        <v>149</v>
      </c>
      <c r="E7" s="32" t="s">
        <v>150</v>
      </c>
      <c r="F7" s="32" t="s">
        <v>153</v>
      </c>
    </row>
    <row r="8" spans="1:6" ht="20.100000000000001" customHeight="1" x14ac:dyDescent="0.2">
      <c r="A8" s="32">
        <v>4</v>
      </c>
      <c r="B8" s="33" t="s">
        <v>33</v>
      </c>
      <c r="C8" s="33" t="s">
        <v>275</v>
      </c>
      <c r="D8" s="34" t="s">
        <v>276</v>
      </c>
      <c r="E8" s="32" t="s">
        <v>277</v>
      </c>
      <c r="F8" s="32" t="s">
        <v>153</v>
      </c>
    </row>
    <row r="9" spans="1:6" ht="20.100000000000001" customHeight="1" x14ac:dyDescent="0.2">
      <c r="A9" s="32">
        <v>5</v>
      </c>
      <c r="B9" s="33" t="s">
        <v>40</v>
      </c>
      <c r="C9" s="33" t="s">
        <v>278</v>
      </c>
      <c r="D9" s="34" t="s">
        <v>149</v>
      </c>
      <c r="E9" s="32" t="s">
        <v>150</v>
      </c>
      <c r="F9" s="32" t="s">
        <v>153</v>
      </c>
    </row>
    <row r="10" spans="1:6" ht="20.100000000000001" customHeight="1" x14ac:dyDescent="0.2">
      <c r="A10" s="32">
        <v>6</v>
      </c>
      <c r="B10" s="33" t="s">
        <v>39</v>
      </c>
      <c r="C10" s="33" t="s">
        <v>279</v>
      </c>
      <c r="D10" s="34" t="s">
        <v>149</v>
      </c>
      <c r="E10" s="32" t="s">
        <v>150</v>
      </c>
      <c r="F10" s="32" t="s">
        <v>153</v>
      </c>
    </row>
    <row r="11" spans="1:6" ht="20.100000000000001" customHeight="1" x14ac:dyDescent="0.2">
      <c r="A11" s="32">
        <v>7</v>
      </c>
      <c r="B11" s="33" t="s">
        <v>280</v>
      </c>
      <c r="C11" s="33" t="s">
        <v>281</v>
      </c>
      <c r="D11" s="34" t="s">
        <v>149</v>
      </c>
      <c r="E11" s="32" t="s">
        <v>150</v>
      </c>
      <c r="F11" s="32" t="s">
        <v>153</v>
      </c>
    </row>
    <row r="12" spans="1:6" ht="20.100000000000001" customHeight="1" x14ac:dyDescent="0.2">
      <c r="A12" s="32">
        <v>8</v>
      </c>
      <c r="B12" s="33" t="s">
        <v>38</v>
      </c>
      <c r="C12" s="33" t="s">
        <v>282</v>
      </c>
      <c r="D12" s="34" t="s">
        <v>149</v>
      </c>
      <c r="E12" s="32" t="s">
        <v>150</v>
      </c>
      <c r="F12" s="32" t="s">
        <v>153</v>
      </c>
    </row>
    <row r="13" spans="1:6" ht="20.100000000000001" customHeight="1" x14ac:dyDescent="0.2">
      <c r="A13" s="32">
        <v>9</v>
      </c>
      <c r="B13" s="33" t="s">
        <v>37</v>
      </c>
      <c r="C13" s="33" t="s">
        <v>283</v>
      </c>
      <c r="D13" s="34" t="s">
        <v>149</v>
      </c>
      <c r="E13" s="32" t="s">
        <v>150</v>
      </c>
      <c r="F13" s="32" t="s">
        <v>153</v>
      </c>
    </row>
    <row r="14" spans="1:6" ht="20.100000000000001" customHeight="1" x14ac:dyDescent="0.2">
      <c r="A14" s="32">
        <v>10</v>
      </c>
      <c r="B14" s="33" t="s">
        <v>41</v>
      </c>
      <c r="C14" s="33" t="s">
        <v>284</v>
      </c>
      <c r="D14" s="34" t="s">
        <v>149</v>
      </c>
      <c r="E14" s="32" t="s">
        <v>152</v>
      </c>
      <c r="F14" s="32" t="s">
        <v>153</v>
      </c>
    </row>
    <row r="15" spans="1:6" ht="20.100000000000001" customHeight="1" x14ac:dyDescent="0.2">
      <c r="A15" s="32">
        <v>11</v>
      </c>
      <c r="B15" s="33" t="s">
        <v>42</v>
      </c>
      <c r="C15" s="33" t="s">
        <v>285</v>
      </c>
      <c r="D15" s="34" t="s">
        <v>149</v>
      </c>
      <c r="E15" s="32" t="s">
        <v>286</v>
      </c>
      <c r="F15" s="32" t="s">
        <v>153</v>
      </c>
    </row>
    <row r="16" spans="1:6" ht="20.100000000000001" customHeight="1" x14ac:dyDescent="0.2">
      <c r="A16" s="32">
        <v>12</v>
      </c>
      <c r="B16" s="33" t="s">
        <v>43</v>
      </c>
      <c r="C16" s="33" t="s">
        <v>287</v>
      </c>
      <c r="D16" s="34" t="s">
        <v>276</v>
      </c>
      <c r="E16" s="32" t="s">
        <v>277</v>
      </c>
      <c r="F16" s="32" t="s">
        <v>153</v>
      </c>
    </row>
    <row r="17" spans="1:6" ht="20.100000000000001" customHeight="1" x14ac:dyDescent="0.2">
      <c r="A17" s="32">
        <v>13</v>
      </c>
      <c r="B17" s="33" t="s">
        <v>28</v>
      </c>
      <c r="C17" s="33" t="s">
        <v>288</v>
      </c>
      <c r="D17" s="34" t="s">
        <v>149</v>
      </c>
      <c r="E17" s="32" t="s">
        <v>152</v>
      </c>
      <c r="F17" s="32" t="s">
        <v>153</v>
      </c>
    </row>
    <row r="18" spans="1:6" ht="20.100000000000001" customHeight="1" x14ac:dyDescent="0.2">
      <c r="A18" s="32">
        <v>14</v>
      </c>
      <c r="B18" s="33" t="s">
        <v>27</v>
      </c>
      <c r="C18" s="33" t="s">
        <v>289</v>
      </c>
      <c r="D18" s="34" t="s">
        <v>276</v>
      </c>
      <c r="E18" s="32" t="s">
        <v>290</v>
      </c>
      <c r="F18" s="32" t="s">
        <v>153</v>
      </c>
    </row>
    <row r="19" spans="1:6" ht="20.100000000000001" customHeight="1" x14ac:dyDescent="0.2">
      <c r="A19" s="32">
        <v>15</v>
      </c>
      <c r="B19" s="33" t="s">
        <v>46</v>
      </c>
      <c r="C19" s="33" t="s">
        <v>291</v>
      </c>
      <c r="D19" s="34" t="s">
        <v>149</v>
      </c>
      <c r="E19" s="32" t="s">
        <v>150</v>
      </c>
      <c r="F19" s="32" t="s">
        <v>153</v>
      </c>
    </row>
    <row r="20" spans="1:6" ht="20.100000000000001" customHeight="1" x14ac:dyDescent="0.2">
      <c r="A20" s="32">
        <v>16</v>
      </c>
      <c r="B20" s="33" t="s">
        <v>34</v>
      </c>
      <c r="C20" s="33" t="s">
        <v>292</v>
      </c>
      <c r="D20" s="34" t="s">
        <v>149</v>
      </c>
      <c r="E20" s="32" t="s">
        <v>150</v>
      </c>
      <c r="F20" s="32" t="s">
        <v>153</v>
      </c>
    </row>
    <row r="21" spans="1:6" ht="20.100000000000001" customHeight="1" x14ac:dyDescent="0.2">
      <c r="A21" s="32">
        <v>17</v>
      </c>
      <c r="B21" s="33" t="s">
        <v>35</v>
      </c>
      <c r="C21" s="33" t="s">
        <v>293</v>
      </c>
      <c r="D21" s="34" t="s">
        <v>294</v>
      </c>
      <c r="E21" s="32"/>
      <c r="F21" s="32"/>
    </row>
    <row r="22" spans="1:6" ht="20.100000000000001" customHeight="1" x14ac:dyDescent="0.2">
      <c r="A22" s="32">
        <v>18</v>
      </c>
      <c r="B22" s="33" t="s">
        <v>47</v>
      </c>
      <c r="C22" s="33" t="s">
        <v>295</v>
      </c>
      <c r="D22" s="34" t="s">
        <v>149</v>
      </c>
      <c r="E22" s="32" t="s">
        <v>150</v>
      </c>
      <c r="F22" s="32" t="s">
        <v>153</v>
      </c>
    </row>
    <row r="23" spans="1:6" ht="20.100000000000001" customHeight="1" x14ac:dyDescent="0.2">
      <c r="A23" s="32">
        <v>19</v>
      </c>
      <c r="B23" s="33" t="s">
        <v>36</v>
      </c>
      <c r="C23" s="33" t="s">
        <v>296</v>
      </c>
      <c r="D23" s="34" t="s">
        <v>276</v>
      </c>
      <c r="E23" s="32" t="s">
        <v>290</v>
      </c>
      <c r="F23" s="32" t="s">
        <v>153</v>
      </c>
    </row>
    <row r="24" spans="1:6" ht="20.100000000000001" customHeight="1" x14ac:dyDescent="0.2">
      <c r="A24" s="32">
        <v>20</v>
      </c>
      <c r="B24" s="33" t="s">
        <v>17</v>
      </c>
      <c r="C24" s="33" t="s">
        <v>297</v>
      </c>
      <c r="D24" s="34" t="s">
        <v>149</v>
      </c>
      <c r="E24" s="32" t="s">
        <v>150</v>
      </c>
      <c r="F24" s="32" t="s">
        <v>153</v>
      </c>
    </row>
    <row r="25" spans="1:6" ht="28.5" x14ac:dyDescent="0.2">
      <c r="A25" s="32">
        <v>21</v>
      </c>
      <c r="B25" s="33" t="s">
        <v>298</v>
      </c>
      <c r="C25" s="33" t="s">
        <v>299</v>
      </c>
      <c r="D25" s="34" t="s">
        <v>149</v>
      </c>
      <c r="E25" s="32" t="s">
        <v>150</v>
      </c>
      <c r="F25" s="32" t="s">
        <v>153</v>
      </c>
    </row>
    <row r="26" spans="1:6" ht="20.100000000000001" customHeight="1" x14ac:dyDescent="0.2">
      <c r="A26" s="32">
        <v>22</v>
      </c>
      <c r="B26" s="33" t="s">
        <v>15</v>
      </c>
      <c r="C26" s="33" t="s">
        <v>300</v>
      </c>
      <c r="D26" s="34" t="s">
        <v>149</v>
      </c>
      <c r="E26" s="32" t="s">
        <v>150</v>
      </c>
      <c r="F26" s="32" t="s">
        <v>153</v>
      </c>
    </row>
    <row r="27" spans="1:6" ht="20.100000000000001" customHeight="1" x14ac:dyDescent="0.2">
      <c r="A27" s="32">
        <v>23</v>
      </c>
      <c r="B27" s="33" t="s">
        <v>26</v>
      </c>
      <c r="C27" s="33" t="s">
        <v>301</v>
      </c>
      <c r="D27" s="34" t="s">
        <v>276</v>
      </c>
      <c r="E27" s="32" t="s">
        <v>290</v>
      </c>
      <c r="F27" s="32" t="s">
        <v>153</v>
      </c>
    </row>
    <row r="28" spans="1:6" ht="20.100000000000001" customHeight="1" x14ac:dyDescent="0.2">
      <c r="A28" s="32">
        <v>24</v>
      </c>
      <c r="B28" s="33" t="s">
        <v>18</v>
      </c>
      <c r="C28" s="33" t="s">
        <v>302</v>
      </c>
      <c r="D28" s="34" t="s">
        <v>149</v>
      </c>
      <c r="E28" s="32" t="s">
        <v>152</v>
      </c>
      <c r="F28" s="32" t="s">
        <v>153</v>
      </c>
    </row>
    <row r="29" spans="1:6" ht="20.100000000000001" customHeight="1" x14ac:dyDescent="0.2">
      <c r="A29" s="32">
        <v>25</v>
      </c>
      <c r="B29" s="33" t="s">
        <v>303</v>
      </c>
      <c r="C29" s="33" t="s">
        <v>304</v>
      </c>
      <c r="D29" s="34" t="s">
        <v>276</v>
      </c>
      <c r="E29" s="32" t="s">
        <v>290</v>
      </c>
      <c r="F29" s="32" t="s">
        <v>153</v>
      </c>
    </row>
    <row r="30" spans="1:6" ht="20.100000000000001" customHeight="1" x14ac:dyDescent="0.2">
      <c r="A30" s="32">
        <v>26</v>
      </c>
      <c r="B30" s="33" t="s">
        <v>44</v>
      </c>
      <c r="C30" s="33" t="s">
        <v>305</v>
      </c>
      <c r="D30" s="34" t="s">
        <v>294</v>
      </c>
      <c r="E30" s="32"/>
      <c r="F30" s="32"/>
    </row>
    <row r="31" spans="1:6" ht="20.100000000000001" customHeight="1" x14ac:dyDescent="0.2">
      <c r="A31" s="32">
        <v>27</v>
      </c>
      <c r="B31" s="33" t="s">
        <v>48</v>
      </c>
      <c r="C31" s="33" t="s">
        <v>306</v>
      </c>
      <c r="D31" s="34" t="s">
        <v>149</v>
      </c>
      <c r="E31" s="32" t="s">
        <v>150</v>
      </c>
      <c r="F31" s="32" t="s">
        <v>153</v>
      </c>
    </row>
    <row r="32" spans="1:6" ht="20.100000000000001" customHeight="1" x14ac:dyDescent="0.2">
      <c r="A32" s="32">
        <v>28</v>
      </c>
      <c r="B32" s="33" t="s">
        <v>25</v>
      </c>
      <c r="C32" s="33" t="s">
        <v>307</v>
      </c>
      <c r="D32" s="34" t="s">
        <v>149</v>
      </c>
      <c r="E32" s="32" t="s">
        <v>150</v>
      </c>
      <c r="F32" s="32" t="s">
        <v>153</v>
      </c>
    </row>
    <row r="33" spans="1:6" ht="20.100000000000001" customHeight="1" x14ac:dyDescent="0.2">
      <c r="A33" s="32">
        <v>29</v>
      </c>
      <c r="B33" s="33" t="s">
        <v>308</v>
      </c>
      <c r="C33" s="33" t="s">
        <v>309</v>
      </c>
      <c r="D33" s="34" t="s">
        <v>149</v>
      </c>
      <c r="E33" s="32" t="s">
        <v>150</v>
      </c>
      <c r="F33" s="32" t="s">
        <v>153</v>
      </c>
    </row>
    <row r="34" spans="1:6" ht="20.100000000000001" customHeight="1" x14ac:dyDescent="0.2">
      <c r="A34" s="32">
        <v>30</v>
      </c>
      <c r="B34" s="33" t="s">
        <v>29</v>
      </c>
      <c r="C34" s="33" t="s">
        <v>310</v>
      </c>
      <c r="D34" s="34" t="s">
        <v>149</v>
      </c>
      <c r="E34" s="32" t="s">
        <v>152</v>
      </c>
      <c r="F34" s="32" t="s">
        <v>153</v>
      </c>
    </row>
    <row r="35" spans="1:6" ht="20.100000000000001" customHeight="1" x14ac:dyDescent="0.2">
      <c r="A35" s="32">
        <v>31</v>
      </c>
      <c r="B35" s="33" t="s">
        <v>23</v>
      </c>
      <c r="C35" s="33" t="s">
        <v>311</v>
      </c>
      <c r="D35" s="34" t="s">
        <v>149</v>
      </c>
      <c r="E35" s="32" t="s">
        <v>150</v>
      </c>
      <c r="F35" s="32" t="s">
        <v>153</v>
      </c>
    </row>
    <row r="36" spans="1:6" ht="20.100000000000001" customHeight="1" x14ac:dyDescent="0.2">
      <c r="A36" s="32">
        <v>32</v>
      </c>
      <c r="B36" s="33" t="s">
        <v>30</v>
      </c>
      <c r="C36" s="33" t="s">
        <v>312</v>
      </c>
      <c r="D36" s="34" t="s">
        <v>149</v>
      </c>
      <c r="E36" s="32" t="s">
        <v>150</v>
      </c>
      <c r="F36" s="32" t="s">
        <v>153</v>
      </c>
    </row>
    <row r="37" spans="1:6" ht="20.100000000000001" customHeight="1" x14ac:dyDescent="0.2">
      <c r="A37" s="32">
        <v>33</v>
      </c>
      <c r="B37" s="33" t="s">
        <v>24</v>
      </c>
      <c r="C37" s="33" t="s">
        <v>313</v>
      </c>
      <c r="D37" s="34" t="s">
        <v>149</v>
      </c>
      <c r="E37" s="32" t="s">
        <v>150</v>
      </c>
      <c r="F37" s="32" t="s">
        <v>153</v>
      </c>
    </row>
    <row r="38" spans="1:6" ht="20.100000000000001" customHeight="1" x14ac:dyDescent="0.2">
      <c r="A38" s="32">
        <v>34</v>
      </c>
      <c r="B38" s="33" t="s">
        <v>20</v>
      </c>
      <c r="C38" s="33" t="s">
        <v>314</v>
      </c>
      <c r="D38" s="34" t="s">
        <v>149</v>
      </c>
      <c r="E38" s="32" t="s">
        <v>286</v>
      </c>
      <c r="F38" s="32" t="s">
        <v>153</v>
      </c>
    </row>
    <row r="39" spans="1:6" ht="20.100000000000001" customHeight="1" x14ac:dyDescent="0.2">
      <c r="A39" s="32">
        <v>35</v>
      </c>
      <c r="B39" s="33" t="s">
        <v>315</v>
      </c>
      <c r="C39" s="33" t="s">
        <v>316</v>
      </c>
      <c r="D39" s="34" t="s">
        <v>149</v>
      </c>
      <c r="E39" s="32" t="s">
        <v>150</v>
      </c>
      <c r="F39" s="32" t="s">
        <v>153</v>
      </c>
    </row>
    <row r="40" spans="1:6" ht="28.5" x14ac:dyDescent="0.2">
      <c r="A40" s="32">
        <v>36</v>
      </c>
      <c r="B40" s="33" t="s">
        <v>19</v>
      </c>
      <c r="C40" s="33" t="s">
        <v>317</v>
      </c>
      <c r="D40" s="34" t="s">
        <v>276</v>
      </c>
      <c r="E40" s="32" t="s">
        <v>290</v>
      </c>
      <c r="F40" s="32" t="s">
        <v>153</v>
      </c>
    </row>
    <row r="41" spans="1:6" ht="20.100000000000001" customHeight="1" x14ac:dyDescent="0.2">
      <c r="A41" s="32">
        <v>37</v>
      </c>
      <c r="B41" s="33" t="s">
        <v>318</v>
      </c>
      <c r="C41" s="33" t="s">
        <v>319</v>
      </c>
      <c r="D41" s="34" t="s">
        <v>294</v>
      </c>
      <c r="E41" s="32"/>
      <c r="F41" s="32"/>
    </row>
    <row r="42" spans="1:6" ht="20.100000000000001" customHeight="1" x14ac:dyDescent="0.2">
      <c r="A42" s="32">
        <v>38</v>
      </c>
      <c r="B42" s="33" t="s">
        <v>21</v>
      </c>
      <c r="C42" s="33" t="s">
        <v>320</v>
      </c>
      <c r="D42" s="34" t="s">
        <v>276</v>
      </c>
      <c r="E42" s="32" t="s">
        <v>290</v>
      </c>
      <c r="F42" s="32" t="s">
        <v>153</v>
      </c>
    </row>
    <row r="43" spans="1:6" ht="20.100000000000001" customHeight="1" x14ac:dyDescent="0.2">
      <c r="A43" s="32">
        <v>39</v>
      </c>
      <c r="B43" s="33" t="s">
        <v>45</v>
      </c>
      <c r="C43" s="33" t="s">
        <v>321</v>
      </c>
      <c r="D43" s="35" t="s">
        <v>149</v>
      </c>
      <c r="E43" s="32" t="s">
        <v>150</v>
      </c>
      <c r="F43" s="32" t="s">
        <v>153</v>
      </c>
    </row>
    <row r="44" spans="1:6" ht="29.25" customHeight="1" x14ac:dyDescent="0.2">
      <c r="A44" s="32">
        <v>40</v>
      </c>
      <c r="B44" s="33" t="s">
        <v>228</v>
      </c>
      <c r="C44" s="33" t="s">
        <v>229</v>
      </c>
      <c r="D44" s="32" t="s">
        <v>149</v>
      </c>
      <c r="E44" s="32" t="s">
        <v>150</v>
      </c>
      <c r="F44" s="32" t="s">
        <v>151</v>
      </c>
    </row>
    <row r="45" spans="1:6" ht="28.5" x14ac:dyDescent="0.2">
      <c r="A45" s="36">
        <v>41</v>
      </c>
      <c r="B45" s="37" t="s">
        <v>230</v>
      </c>
      <c r="C45" s="37" t="s">
        <v>231</v>
      </c>
      <c r="D45" s="36" t="s">
        <v>149</v>
      </c>
      <c r="E45" s="36" t="s">
        <v>150</v>
      </c>
      <c r="F45" s="36" t="s">
        <v>153</v>
      </c>
    </row>
    <row r="46" spans="1:6" ht="20.100000000000001" customHeight="1" x14ac:dyDescent="0.2">
      <c r="A46" s="6"/>
      <c r="B46" s="6"/>
      <c r="C46" s="6"/>
      <c r="D46" s="7"/>
      <c r="E46" s="7"/>
      <c r="F46" s="7"/>
    </row>
    <row r="47" spans="1:6" ht="20.100000000000001" customHeight="1" x14ac:dyDescent="0.2">
      <c r="A47" s="6"/>
      <c r="B47" s="6"/>
      <c r="C47" s="6"/>
      <c r="D47" s="7"/>
      <c r="E47" s="7"/>
      <c r="F47" s="7"/>
    </row>
    <row r="48" spans="1:6" ht="20.100000000000001" customHeight="1" x14ac:dyDescent="0.2">
      <c r="A48" s="6"/>
      <c r="B48" s="6" t="s">
        <v>322</v>
      </c>
      <c r="C48" s="6"/>
      <c r="D48" s="7"/>
      <c r="E48" s="7"/>
      <c r="F48" s="7"/>
    </row>
    <row r="50" spans="5:6" ht="15" customHeight="1" x14ac:dyDescent="0.25">
      <c r="E50" s="9" t="s">
        <v>64</v>
      </c>
      <c r="F50" s="9"/>
    </row>
    <row r="51" spans="5:6" ht="15" customHeight="1" x14ac:dyDescent="0.25">
      <c r="E51" s="9" t="s">
        <v>65</v>
      </c>
      <c r="F51" s="9"/>
    </row>
    <row r="52" spans="5:6" ht="15" x14ac:dyDescent="0.25">
      <c r="E52" s="10"/>
      <c r="F52" s="10"/>
    </row>
    <row r="53" spans="5:6" ht="15" x14ac:dyDescent="0.25">
      <c r="E53" s="10"/>
      <c r="F53" s="10"/>
    </row>
    <row r="54" spans="5:6" ht="15" x14ac:dyDescent="0.25">
      <c r="E54" s="10"/>
      <c r="F54" s="10"/>
    </row>
    <row r="55" spans="5:6" ht="15" x14ac:dyDescent="0.25">
      <c r="E55" s="9" t="s">
        <v>66</v>
      </c>
      <c r="F55" s="9"/>
    </row>
    <row r="56" spans="5:6" ht="15" x14ac:dyDescent="0.25">
      <c r="E56" s="9" t="s">
        <v>67</v>
      </c>
      <c r="F56" s="9"/>
    </row>
  </sheetData>
  <mergeCells count="10">
    <mergeCell ref="A1:F1"/>
    <mergeCell ref="A2:F2"/>
    <mergeCell ref="E55:F55"/>
    <mergeCell ref="E56:F56"/>
    <mergeCell ref="D3:F3"/>
    <mergeCell ref="E50:F50"/>
    <mergeCell ref="E51:F51"/>
    <mergeCell ref="B3:B4"/>
    <mergeCell ref="A3:A4"/>
    <mergeCell ref="C3:C4"/>
  </mergeCells>
  <pageMargins left="0.39370078740157483" right="0" top="0.39370078740157483" bottom="0.39370078740157483" header="0.31496062992125984" footer="0.31496062992125984"/>
  <pageSetup paperSize="10000" scale="80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"/>
  <sheetViews>
    <sheetView topLeftCell="A139" zoomScaleNormal="100" workbookViewId="0">
      <selection activeCell="H14" sqref="H14"/>
    </sheetView>
  </sheetViews>
  <sheetFormatPr defaultRowHeight="14.25" x14ac:dyDescent="0.2"/>
  <cols>
    <col min="1" max="1" width="6.140625" style="1" customWidth="1"/>
    <col min="2" max="2" width="33.85546875" style="1" customWidth="1"/>
    <col min="3" max="3" width="7.42578125" style="11" customWidth="1"/>
    <col min="4" max="6" width="10.7109375" style="11" customWidth="1"/>
    <col min="7" max="7" width="9.140625" style="11" customWidth="1"/>
    <col min="8" max="12" width="10.7109375" style="11" customWidth="1"/>
    <col min="13" max="14" width="9.140625" style="11" customWidth="1"/>
    <col min="15" max="17" width="9.140625" style="1" customWidth="1"/>
    <col min="18" max="18" width="2.140625" style="1" customWidth="1"/>
    <col min="19" max="29" width="9.140625" style="1"/>
    <col min="30" max="30" width="4.5703125" style="1" customWidth="1"/>
    <col min="31" max="16384" width="9.140625" style="1"/>
  </cols>
  <sheetData>
    <row r="1" spans="1:17" ht="36.75" customHeight="1" x14ac:dyDescent="0.2">
      <c r="A1" s="19" t="s">
        <v>993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7" ht="33" customHeight="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7" ht="18" customHeight="1" x14ac:dyDescent="0.2">
      <c r="A3" s="112" t="s">
        <v>1</v>
      </c>
      <c r="B3" s="112" t="s">
        <v>421</v>
      </c>
      <c r="C3" s="112">
        <v>2018</v>
      </c>
      <c r="D3" s="112"/>
      <c r="E3" s="112"/>
      <c r="F3" s="112">
        <v>2019</v>
      </c>
      <c r="G3" s="112"/>
      <c r="H3" s="112"/>
      <c r="I3" s="112">
        <v>2020</v>
      </c>
      <c r="J3" s="112"/>
      <c r="K3" s="112"/>
      <c r="L3" s="112">
        <v>2021</v>
      </c>
      <c r="M3" s="112"/>
      <c r="N3" s="112"/>
      <c r="O3" s="112">
        <v>2022</v>
      </c>
      <c r="P3" s="112"/>
      <c r="Q3" s="112"/>
    </row>
    <row r="4" spans="1:17" s="13" customFormat="1" ht="30" x14ac:dyDescent="0.2">
      <c r="A4" s="112"/>
      <c r="B4" s="112"/>
      <c r="C4" s="20" t="s">
        <v>420</v>
      </c>
      <c r="D4" s="20" t="s">
        <v>383</v>
      </c>
      <c r="E4" s="20" t="s">
        <v>384</v>
      </c>
      <c r="F4" s="20" t="s">
        <v>420</v>
      </c>
      <c r="G4" s="20" t="s">
        <v>383</v>
      </c>
      <c r="H4" s="20" t="s">
        <v>384</v>
      </c>
      <c r="I4" s="20" t="s">
        <v>420</v>
      </c>
      <c r="J4" s="20" t="s">
        <v>383</v>
      </c>
      <c r="K4" s="20" t="s">
        <v>384</v>
      </c>
      <c r="L4" s="20" t="s">
        <v>420</v>
      </c>
      <c r="M4" s="20" t="s">
        <v>383</v>
      </c>
      <c r="N4" s="20" t="s">
        <v>384</v>
      </c>
      <c r="O4" s="20" t="s">
        <v>420</v>
      </c>
      <c r="P4" s="20" t="s">
        <v>383</v>
      </c>
      <c r="Q4" s="20" t="s">
        <v>384</v>
      </c>
    </row>
    <row r="5" spans="1:17" s="13" customFormat="1" ht="18" customHeight="1" x14ac:dyDescent="0.2">
      <c r="A5" s="140">
        <v>1</v>
      </c>
      <c r="B5" s="141" t="s">
        <v>508</v>
      </c>
      <c r="C5" s="142"/>
      <c r="D5" s="142"/>
      <c r="E5" s="142"/>
      <c r="F5" s="142"/>
      <c r="G5" s="142"/>
      <c r="H5" s="142"/>
      <c r="I5" s="142"/>
      <c r="J5" s="143">
        <v>1</v>
      </c>
      <c r="K5" s="142"/>
      <c r="L5" s="142"/>
      <c r="M5" s="143"/>
      <c r="N5" s="142"/>
      <c r="O5" s="142"/>
      <c r="P5" s="143"/>
      <c r="Q5" s="142"/>
    </row>
    <row r="6" spans="1:17" ht="18" customHeight="1" x14ac:dyDescent="0.2">
      <c r="A6" s="140">
        <v>2</v>
      </c>
      <c r="B6" s="113" t="s">
        <v>323</v>
      </c>
      <c r="C6" s="43">
        <v>6</v>
      </c>
      <c r="D6" s="14"/>
      <c r="E6" s="14"/>
      <c r="F6" s="43">
        <v>2</v>
      </c>
      <c r="G6" s="43"/>
      <c r="H6" s="43"/>
      <c r="I6" s="144">
        <v>2</v>
      </c>
      <c r="J6" s="14"/>
      <c r="K6" s="14"/>
      <c r="L6" s="144"/>
      <c r="M6" s="14"/>
      <c r="N6" s="14"/>
      <c r="O6" s="144"/>
      <c r="P6" s="14"/>
      <c r="Q6" s="14"/>
    </row>
    <row r="7" spans="1:17" ht="18" customHeight="1" x14ac:dyDescent="0.2">
      <c r="A7" s="140">
        <v>3</v>
      </c>
      <c r="B7" s="141" t="s">
        <v>509</v>
      </c>
      <c r="C7" s="43"/>
      <c r="D7" s="14"/>
      <c r="E7" s="14"/>
      <c r="F7" s="43"/>
      <c r="G7" s="43"/>
      <c r="H7" s="43"/>
      <c r="I7" s="144"/>
      <c r="J7" s="14">
        <v>1</v>
      </c>
      <c r="K7" s="14"/>
      <c r="L7" s="144"/>
      <c r="M7" s="14">
        <v>2</v>
      </c>
      <c r="N7" s="14"/>
      <c r="O7" s="144"/>
      <c r="P7" s="14"/>
      <c r="Q7" s="14"/>
    </row>
    <row r="8" spans="1:17" ht="18" customHeight="1" x14ac:dyDescent="0.2">
      <c r="A8" s="140">
        <v>4</v>
      </c>
      <c r="B8" s="141" t="s">
        <v>510</v>
      </c>
      <c r="C8" s="14"/>
      <c r="D8" s="14"/>
      <c r="E8" s="14"/>
      <c r="F8" s="14"/>
      <c r="G8" s="14"/>
      <c r="H8" s="14"/>
      <c r="I8" s="14"/>
      <c r="J8" s="14">
        <v>2</v>
      </c>
      <c r="K8" s="14"/>
      <c r="L8" s="14"/>
      <c r="M8" s="14">
        <v>2</v>
      </c>
      <c r="N8" s="14"/>
      <c r="O8" s="14"/>
      <c r="P8" s="14"/>
      <c r="Q8" s="14"/>
    </row>
    <row r="9" spans="1:17" ht="18" customHeight="1" x14ac:dyDescent="0.2">
      <c r="A9" s="140">
        <v>5</v>
      </c>
      <c r="B9" s="113" t="s">
        <v>324</v>
      </c>
      <c r="C9" s="43"/>
      <c r="D9" s="43">
        <v>2</v>
      </c>
      <c r="E9" s="43"/>
      <c r="F9" s="43"/>
      <c r="G9" s="43"/>
      <c r="H9" s="43"/>
      <c r="I9" s="14"/>
      <c r="J9" s="14"/>
      <c r="K9" s="14"/>
      <c r="L9" s="14"/>
      <c r="M9" s="14"/>
      <c r="N9" s="14"/>
      <c r="O9" s="14"/>
      <c r="P9" s="14"/>
      <c r="Q9" s="14"/>
    </row>
    <row r="10" spans="1:17" ht="18" customHeight="1" x14ac:dyDescent="0.2">
      <c r="A10" s="140">
        <v>6</v>
      </c>
      <c r="B10" s="113" t="s">
        <v>325</v>
      </c>
      <c r="C10" s="43"/>
      <c r="D10" s="43">
        <v>8</v>
      </c>
      <c r="E10" s="43"/>
      <c r="F10" s="43"/>
      <c r="G10" s="43">
        <v>4</v>
      </c>
      <c r="H10" s="43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8" customHeight="1" x14ac:dyDescent="0.2">
      <c r="A11" s="140">
        <v>7</v>
      </c>
      <c r="B11" s="113" t="s">
        <v>326</v>
      </c>
      <c r="C11" s="43">
        <v>15</v>
      </c>
      <c r="D11" s="14"/>
      <c r="E11" s="14"/>
      <c r="F11" s="43">
        <f>6+5</f>
        <v>11</v>
      </c>
      <c r="G11" s="43"/>
      <c r="H11" s="43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8" customHeight="1" x14ac:dyDescent="0.2">
      <c r="A12" s="140">
        <v>8</v>
      </c>
      <c r="B12" s="141" t="s">
        <v>511</v>
      </c>
      <c r="C12" s="43"/>
      <c r="D12" s="14"/>
      <c r="E12" s="14"/>
      <c r="F12" s="43"/>
      <c r="G12" s="43"/>
      <c r="H12" s="43"/>
      <c r="I12" s="14"/>
      <c r="J12" s="14">
        <v>2</v>
      </c>
      <c r="K12" s="14"/>
      <c r="L12" s="14"/>
      <c r="M12" s="14"/>
      <c r="N12" s="14"/>
      <c r="O12" s="14"/>
      <c r="P12" s="14"/>
      <c r="Q12" s="14"/>
    </row>
    <row r="13" spans="1:17" ht="18" customHeight="1" x14ac:dyDescent="0.2">
      <c r="A13" s="140">
        <v>9</v>
      </c>
      <c r="B13" s="113" t="s">
        <v>327</v>
      </c>
      <c r="C13" s="43">
        <v>6</v>
      </c>
      <c r="D13" s="14"/>
      <c r="E13" s="14"/>
      <c r="F13" s="43">
        <v>3</v>
      </c>
      <c r="G13" s="43"/>
      <c r="H13" s="43"/>
      <c r="I13" s="144">
        <v>1</v>
      </c>
      <c r="J13" s="14"/>
      <c r="K13" s="14"/>
      <c r="L13" s="144"/>
      <c r="M13" s="14"/>
      <c r="N13" s="14"/>
      <c r="O13" s="144"/>
      <c r="P13" s="14"/>
      <c r="Q13" s="14"/>
    </row>
    <row r="14" spans="1:17" ht="18" customHeight="1" x14ac:dyDescent="0.2">
      <c r="A14" s="140">
        <v>10</v>
      </c>
      <c r="B14" s="141" t="s">
        <v>512</v>
      </c>
      <c r="C14" s="43"/>
      <c r="D14" s="14"/>
      <c r="E14" s="14"/>
      <c r="F14" s="43"/>
      <c r="G14" s="43"/>
      <c r="H14" s="43"/>
      <c r="I14" s="144">
        <v>1</v>
      </c>
      <c r="J14" s="14"/>
      <c r="K14" s="14"/>
      <c r="L14" s="144">
        <v>2</v>
      </c>
      <c r="M14" s="14"/>
      <c r="N14" s="14"/>
      <c r="O14" s="144"/>
      <c r="P14" s="14"/>
      <c r="Q14" s="14"/>
    </row>
    <row r="15" spans="1:17" ht="18" customHeight="1" x14ac:dyDescent="0.2">
      <c r="A15" s="140">
        <v>11</v>
      </c>
      <c r="B15" s="113" t="s">
        <v>328</v>
      </c>
      <c r="C15" s="43">
        <v>4</v>
      </c>
      <c r="D15" s="14"/>
      <c r="E15" s="14"/>
      <c r="F15" s="43">
        <v>2</v>
      </c>
      <c r="G15" s="43"/>
      <c r="H15" s="43"/>
      <c r="I15" s="14"/>
      <c r="J15" s="144">
        <v>2</v>
      </c>
      <c r="K15" s="14"/>
      <c r="L15" s="14"/>
      <c r="M15" s="144"/>
      <c r="N15" s="14"/>
      <c r="O15" s="14"/>
      <c r="P15" s="144"/>
      <c r="Q15" s="14"/>
    </row>
    <row r="16" spans="1:17" ht="18" customHeight="1" x14ac:dyDescent="0.2">
      <c r="A16" s="140">
        <v>12</v>
      </c>
      <c r="B16" s="141" t="s">
        <v>513</v>
      </c>
      <c r="C16" s="43"/>
      <c r="D16" s="14"/>
      <c r="E16" s="14"/>
      <c r="F16" s="43"/>
      <c r="G16" s="43"/>
      <c r="H16" s="43"/>
      <c r="I16" s="14"/>
      <c r="J16" s="144">
        <v>2</v>
      </c>
      <c r="K16" s="14"/>
      <c r="L16" s="14"/>
      <c r="M16" s="144"/>
      <c r="N16" s="14"/>
      <c r="O16" s="14"/>
      <c r="P16" s="144"/>
      <c r="Q16" s="14"/>
    </row>
    <row r="17" spans="1:17" ht="18" customHeight="1" x14ac:dyDescent="0.2">
      <c r="A17" s="140">
        <v>13</v>
      </c>
      <c r="B17" s="113" t="s">
        <v>329</v>
      </c>
      <c r="C17" s="43"/>
      <c r="D17" s="43">
        <v>4</v>
      </c>
      <c r="E17" s="43"/>
      <c r="F17" s="43"/>
      <c r="G17" s="43"/>
      <c r="H17" s="43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8" customHeight="1" x14ac:dyDescent="0.2">
      <c r="A18" s="140">
        <v>14</v>
      </c>
      <c r="B18" s="113" t="s">
        <v>330</v>
      </c>
      <c r="C18" s="43">
        <v>3</v>
      </c>
      <c r="D18" s="14"/>
      <c r="E18" s="14"/>
      <c r="F18" s="43">
        <v>2</v>
      </c>
      <c r="G18" s="43">
        <v>1</v>
      </c>
      <c r="H18" s="43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8" customHeight="1" x14ac:dyDescent="0.2">
      <c r="A19" s="140">
        <v>15</v>
      </c>
      <c r="B19" s="141" t="s">
        <v>514</v>
      </c>
      <c r="C19" s="43"/>
      <c r="D19" s="14"/>
      <c r="E19" s="14"/>
      <c r="F19" s="43"/>
      <c r="G19" s="43"/>
      <c r="H19" s="43"/>
      <c r="I19" s="144"/>
      <c r="J19" s="14"/>
      <c r="K19" s="144">
        <v>41</v>
      </c>
      <c r="L19" s="144"/>
      <c r="M19" s="14"/>
      <c r="N19" s="144">
        <v>301</v>
      </c>
      <c r="O19" s="144"/>
      <c r="P19" s="14"/>
      <c r="Q19" s="144"/>
    </row>
    <row r="20" spans="1:17" ht="18" customHeight="1" x14ac:dyDescent="0.2">
      <c r="A20" s="140">
        <v>16</v>
      </c>
      <c r="B20" s="141" t="s">
        <v>515</v>
      </c>
      <c r="C20" s="43"/>
      <c r="D20" s="14"/>
      <c r="E20" s="14"/>
      <c r="F20" s="43"/>
      <c r="G20" s="43"/>
      <c r="H20" s="43"/>
      <c r="I20" s="144"/>
      <c r="J20" s="144">
        <v>2</v>
      </c>
      <c r="K20" s="14"/>
      <c r="L20" s="144"/>
      <c r="M20" s="144"/>
      <c r="N20" s="14"/>
      <c r="O20" s="144"/>
      <c r="P20" s="144"/>
      <c r="Q20" s="14"/>
    </row>
    <row r="21" spans="1:17" ht="18" customHeight="1" x14ac:dyDescent="0.2">
      <c r="A21" s="140">
        <v>17</v>
      </c>
      <c r="B21" s="113" t="s">
        <v>331</v>
      </c>
      <c r="C21" s="43">
        <v>10</v>
      </c>
      <c r="D21" s="14"/>
      <c r="E21" s="14"/>
      <c r="F21" s="43">
        <v>3</v>
      </c>
      <c r="G21" s="43"/>
      <c r="H21" s="43"/>
      <c r="I21" s="144">
        <v>2</v>
      </c>
      <c r="J21" s="14"/>
      <c r="K21" s="14"/>
      <c r="L21" s="144"/>
      <c r="M21" s="14"/>
      <c r="N21" s="14"/>
      <c r="O21" s="144"/>
      <c r="P21" s="14"/>
      <c r="Q21" s="14"/>
    </row>
    <row r="22" spans="1:17" ht="18" customHeight="1" x14ac:dyDescent="0.2">
      <c r="A22" s="140">
        <v>18</v>
      </c>
      <c r="B22" s="141" t="s">
        <v>516</v>
      </c>
      <c r="C22" s="43"/>
      <c r="D22" s="14"/>
      <c r="E22" s="14"/>
      <c r="F22" s="43"/>
      <c r="G22" s="43"/>
      <c r="H22" s="43"/>
      <c r="I22" s="144">
        <v>3</v>
      </c>
      <c r="J22" s="14"/>
      <c r="K22" s="14"/>
      <c r="L22" s="144">
        <v>14</v>
      </c>
      <c r="M22" s="14"/>
      <c r="N22" s="14"/>
      <c r="O22" s="144"/>
      <c r="P22" s="14"/>
      <c r="Q22" s="14"/>
    </row>
    <row r="23" spans="1:17" ht="18" customHeight="1" x14ac:dyDescent="0.2">
      <c r="A23" s="140">
        <v>19</v>
      </c>
      <c r="B23" s="141" t="s">
        <v>517</v>
      </c>
      <c r="C23" s="43"/>
      <c r="D23" s="14"/>
      <c r="E23" s="14"/>
      <c r="F23" s="43"/>
      <c r="G23" s="43"/>
      <c r="H23" s="43"/>
      <c r="I23" s="144">
        <v>6</v>
      </c>
      <c r="J23" s="14"/>
      <c r="K23" s="14"/>
      <c r="L23" s="144">
        <v>26</v>
      </c>
      <c r="M23" s="14"/>
      <c r="N23" s="14"/>
      <c r="O23" s="144"/>
      <c r="P23" s="14"/>
      <c r="Q23" s="14"/>
    </row>
    <row r="24" spans="1:17" ht="18" customHeight="1" x14ac:dyDescent="0.2">
      <c r="A24" s="140">
        <v>20</v>
      </c>
      <c r="B24" s="113" t="s">
        <v>332</v>
      </c>
      <c r="C24" s="43"/>
      <c r="D24" s="43">
        <v>4</v>
      </c>
      <c r="E24" s="43"/>
      <c r="F24" s="43"/>
      <c r="G24" s="43"/>
      <c r="H24" s="43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8" customHeight="1" x14ac:dyDescent="0.2">
      <c r="A25" s="140">
        <v>21</v>
      </c>
      <c r="B25" s="17" t="s">
        <v>333</v>
      </c>
      <c r="C25" s="43"/>
      <c r="D25" s="43">
        <v>6</v>
      </c>
      <c r="E25" s="43"/>
      <c r="F25" s="43">
        <v>2</v>
      </c>
      <c r="G25" s="43"/>
      <c r="H25" s="43"/>
      <c r="I25" s="144">
        <v>1</v>
      </c>
      <c r="J25" s="14"/>
      <c r="K25" s="14"/>
      <c r="L25" s="144">
        <v>3</v>
      </c>
      <c r="M25" s="14"/>
      <c r="N25" s="14"/>
      <c r="O25" s="144"/>
      <c r="P25" s="14"/>
      <c r="Q25" s="14"/>
    </row>
    <row r="26" spans="1:17" ht="18" customHeight="1" x14ac:dyDescent="0.2">
      <c r="A26" s="140">
        <v>22</v>
      </c>
      <c r="B26" s="17" t="s">
        <v>334</v>
      </c>
      <c r="C26" s="43"/>
      <c r="D26" s="43">
        <v>4</v>
      </c>
      <c r="E26" s="43"/>
      <c r="F26" s="43">
        <v>2</v>
      </c>
      <c r="G26" s="43"/>
      <c r="H26" s="43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" customHeight="1" x14ac:dyDescent="0.2">
      <c r="A27" s="140">
        <v>23</v>
      </c>
      <c r="B27" s="17" t="s">
        <v>335</v>
      </c>
      <c r="C27" s="43">
        <v>6</v>
      </c>
      <c r="D27" s="14"/>
      <c r="E27" s="14"/>
      <c r="F27" s="43">
        <v>3</v>
      </c>
      <c r="G27" s="43"/>
      <c r="H27" s="43"/>
      <c r="I27" s="144">
        <v>1</v>
      </c>
      <c r="J27" s="14"/>
      <c r="K27" s="14"/>
      <c r="L27" s="144"/>
      <c r="M27" s="14"/>
      <c r="N27" s="14"/>
      <c r="O27" s="144"/>
      <c r="P27" s="14"/>
      <c r="Q27" s="14"/>
    </row>
    <row r="28" spans="1:17" ht="18" customHeight="1" x14ac:dyDescent="0.2">
      <c r="A28" s="140">
        <v>24</v>
      </c>
      <c r="B28" s="17" t="s">
        <v>336</v>
      </c>
      <c r="C28" s="43">
        <v>4</v>
      </c>
      <c r="D28" s="14"/>
      <c r="E28" s="14"/>
      <c r="F28" s="43">
        <v>2</v>
      </c>
      <c r="G28" s="43">
        <v>2</v>
      </c>
      <c r="H28" s="43"/>
      <c r="I28" s="14"/>
      <c r="J28" s="14"/>
      <c r="K28" s="14"/>
      <c r="L28" s="14">
        <v>1</v>
      </c>
      <c r="M28" s="14"/>
      <c r="N28" s="14"/>
      <c r="O28" s="14"/>
      <c r="P28" s="14"/>
      <c r="Q28" s="14"/>
    </row>
    <row r="29" spans="1:17" ht="18" customHeight="1" x14ac:dyDescent="0.2">
      <c r="A29" s="140">
        <v>25</v>
      </c>
      <c r="B29" s="17" t="s">
        <v>337</v>
      </c>
      <c r="C29" s="43">
        <v>15</v>
      </c>
      <c r="D29" s="14"/>
      <c r="E29" s="14"/>
      <c r="F29" s="43"/>
      <c r="G29" s="43">
        <v>16</v>
      </c>
      <c r="H29" s="43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8" customHeight="1" x14ac:dyDescent="0.2">
      <c r="A30" s="140">
        <v>26</v>
      </c>
      <c r="B30" s="17" t="s">
        <v>338</v>
      </c>
      <c r="C30" s="43"/>
      <c r="D30" s="14"/>
      <c r="E30" s="43">
        <v>100</v>
      </c>
      <c r="F30" s="43"/>
      <c r="G30" s="43"/>
      <c r="H30" s="43">
        <f>15+2</f>
        <v>17</v>
      </c>
      <c r="I30" s="14"/>
      <c r="J30" s="14"/>
      <c r="K30" s="144">
        <v>129</v>
      </c>
      <c r="L30" s="14"/>
      <c r="M30" s="14"/>
      <c r="N30" s="144">
        <v>314</v>
      </c>
      <c r="O30" s="14"/>
      <c r="P30" s="14"/>
      <c r="Q30" s="144"/>
    </row>
    <row r="31" spans="1:17" ht="18" customHeight="1" x14ac:dyDescent="0.2">
      <c r="A31" s="140">
        <v>27</v>
      </c>
      <c r="B31" s="17" t="s">
        <v>339</v>
      </c>
      <c r="C31" s="43">
        <v>4</v>
      </c>
      <c r="D31" s="14"/>
      <c r="E31" s="43"/>
      <c r="F31" s="43">
        <v>2</v>
      </c>
      <c r="G31" s="43"/>
      <c r="H31" s="43"/>
      <c r="I31" s="144">
        <v>1</v>
      </c>
      <c r="J31" s="14"/>
      <c r="K31" s="14"/>
      <c r="L31" s="144"/>
      <c r="M31" s="14"/>
      <c r="N31" s="14"/>
      <c r="O31" s="144"/>
      <c r="P31" s="14"/>
      <c r="Q31" s="14"/>
    </row>
    <row r="32" spans="1:17" ht="18" customHeight="1" x14ac:dyDescent="0.2">
      <c r="A32" s="140">
        <v>28</v>
      </c>
      <c r="B32" s="141" t="s">
        <v>518</v>
      </c>
      <c r="C32" s="43"/>
      <c r="D32" s="14"/>
      <c r="E32" s="43"/>
      <c r="F32" s="43"/>
      <c r="G32" s="43"/>
      <c r="H32" s="43"/>
      <c r="I32" s="144"/>
      <c r="J32" s="14">
        <v>2</v>
      </c>
      <c r="K32" s="14"/>
      <c r="L32" s="144"/>
      <c r="M32" s="14">
        <v>2</v>
      </c>
      <c r="N32" s="14"/>
      <c r="O32" s="144"/>
      <c r="P32" s="14"/>
      <c r="Q32" s="14"/>
    </row>
    <row r="33" spans="1:17" ht="18" customHeight="1" x14ac:dyDescent="0.2">
      <c r="A33" s="140">
        <v>29</v>
      </c>
      <c r="B33" s="17" t="s">
        <v>340</v>
      </c>
      <c r="C33" s="43"/>
      <c r="D33" s="43">
        <v>8</v>
      </c>
      <c r="E33" s="43"/>
      <c r="F33" s="43"/>
      <c r="G33" s="43"/>
      <c r="H33" s="43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8" customHeight="1" x14ac:dyDescent="0.2">
      <c r="A34" s="140">
        <v>30</v>
      </c>
      <c r="B34" s="17" t="s">
        <v>341</v>
      </c>
      <c r="C34" s="43"/>
      <c r="D34" s="43">
        <v>4</v>
      </c>
      <c r="E34" s="43"/>
      <c r="F34" s="43"/>
      <c r="G34" s="43"/>
      <c r="H34" s="43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8" customHeight="1" x14ac:dyDescent="0.2">
      <c r="A35" s="140">
        <v>31</v>
      </c>
      <c r="B35" s="17" t="s">
        <v>342</v>
      </c>
      <c r="C35" s="43">
        <v>2</v>
      </c>
      <c r="D35" s="14"/>
      <c r="E35" s="43"/>
      <c r="F35" s="43"/>
      <c r="G35" s="43"/>
      <c r="H35" s="43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8" customHeight="1" x14ac:dyDescent="0.2">
      <c r="A36" s="140">
        <v>32</v>
      </c>
      <c r="B36" s="17" t="s">
        <v>923</v>
      </c>
      <c r="C36" s="43">
        <v>9</v>
      </c>
      <c r="D36" s="14"/>
      <c r="E36" s="43"/>
      <c r="F36" s="43">
        <v>1</v>
      </c>
      <c r="G36" s="43"/>
      <c r="H36" s="43"/>
      <c r="I36" s="144">
        <v>1</v>
      </c>
      <c r="J36" s="14"/>
      <c r="K36" s="14"/>
      <c r="L36" s="144">
        <v>1</v>
      </c>
      <c r="M36" s="14"/>
      <c r="N36" s="14"/>
      <c r="O36" s="144"/>
      <c r="P36" s="14"/>
      <c r="Q36" s="14"/>
    </row>
    <row r="37" spans="1:17" ht="18" customHeight="1" x14ac:dyDescent="0.2">
      <c r="A37" s="140">
        <v>33</v>
      </c>
      <c r="B37" s="17" t="s">
        <v>343</v>
      </c>
      <c r="C37" s="43">
        <v>4</v>
      </c>
      <c r="D37" s="14"/>
      <c r="E37" s="43"/>
      <c r="F37" s="43">
        <v>2</v>
      </c>
      <c r="G37" s="43"/>
      <c r="H37" s="43"/>
      <c r="I37" s="144">
        <v>1</v>
      </c>
      <c r="J37" s="14"/>
      <c r="K37" s="14"/>
      <c r="L37" s="144">
        <v>1</v>
      </c>
      <c r="M37" s="14"/>
      <c r="N37" s="14"/>
      <c r="O37" s="144"/>
      <c r="P37" s="14"/>
      <c r="Q37" s="14"/>
    </row>
    <row r="38" spans="1:17" ht="18" customHeight="1" x14ac:dyDescent="0.2">
      <c r="A38" s="140">
        <v>34</v>
      </c>
      <c r="B38" s="141" t="s">
        <v>519</v>
      </c>
      <c r="C38" s="43"/>
      <c r="D38" s="14"/>
      <c r="E38" s="43"/>
      <c r="F38" s="43"/>
      <c r="G38" s="43"/>
      <c r="H38" s="43"/>
      <c r="I38" s="144"/>
      <c r="J38" s="14">
        <v>2</v>
      </c>
      <c r="K38" s="14"/>
      <c r="L38" s="144"/>
      <c r="M38" s="14">
        <v>3</v>
      </c>
      <c r="N38" s="14"/>
      <c r="O38" s="144"/>
      <c r="P38" s="14"/>
      <c r="Q38" s="14"/>
    </row>
    <row r="39" spans="1:17" ht="18" customHeight="1" x14ac:dyDescent="0.2">
      <c r="A39" s="140">
        <v>35</v>
      </c>
      <c r="B39" s="17" t="s">
        <v>344</v>
      </c>
      <c r="C39" s="43">
        <v>6</v>
      </c>
      <c r="D39" s="14"/>
      <c r="E39" s="43"/>
      <c r="F39" s="43">
        <v>2</v>
      </c>
      <c r="G39" s="43"/>
      <c r="H39" s="43"/>
      <c r="I39" s="144">
        <v>1</v>
      </c>
      <c r="J39" s="14"/>
      <c r="K39" s="14"/>
      <c r="L39" s="144"/>
      <c r="M39" s="14"/>
      <c r="N39" s="14"/>
      <c r="O39" s="144"/>
      <c r="P39" s="14"/>
      <c r="Q39" s="14"/>
    </row>
    <row r="40" spans="1:17" ht="18" customHeight="1" x14ac:dyDescent="0.2">
      <c r="A40" s="140">
        <v>36</v>
      </c>
      <c r="B40" s="17" t="s">
        <v>345</v>
      </c>
      <c r="C40" s="43">
        <v>4</v>
      </c>
      <c r="D40" s="14"/>
      <c r="E40" s="43"/>
      <c r="F40" s="43">
        <v>3</v>
      </c>
      <c r="G40" s="43"/>
      <c r="H40" s="43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8" customHeight="1" x14ac:dyDescent="0.2">
      <c r="A41" s="140">
        <v>37</v>
      </c>
      <c r="B41" s="17" t="s">
        <v>346</v>
      </c>
      <c r="C41" s="43">
        <v>2</v>
      </c>
      <c r="D41" s="14"/>
      <c r="E41" s="43"/>
      <c r="F41" s="43">
        <v>1</v>
      </c>
      <c r="G41" s="43"/>
      <c r="H41" s="43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8" customHeight="1" x14ac:dyDescent="0.2">
      <c r="A42" s="140">
        <v>38</v>
      </c>
      <c r="B42" s="17" t="s">
        <v>347</v>
      </c>
      <c r="C42" s="43"/>
      <c r="D42" s="43">
        <v>4</v>
      </c>
      <c r="E42" s="43"/>
      <c r="F42" s="43"/>
      <c r="G42" s="43"/>
      <c r="H42" s="43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8" customHeight="1" x14ac:dyDescent="0.2">
      <c r="A43" s="140">
        <v>39</v>
      </c>
      <c r="B43" s="17" t="s">
        <v>348</v>
      </c>
      <c r="C43" s="43">
        <v>23</v>
      </c>
      <c r="D43" s="14"/>
      <c r="E43" s="43"/>
      <c r="F43" s="43">
        <v>14</v>
      </c>
      <c r="G43" s="43">
        <v>2</v>
      </c>
      <c r="H43" s="43"/>
      <c r="I43" s="144">
        <v>5</v>
      </c>
      <c r="J43" s="14"/>
      <c r="K43" s="14"/>
      <c r="L43" s="144"/>
      <c r="M43" s="14"/>
      <c r="N43" s="14"/>
      <c r="O43" s="144"/>
      <c r="P43" s="14"/>
      <c r="Q43" s="14"/>
    </row>
    <row r="44" spans="1:17" ht="18" customHeight="1" x14ac:dyDescent="0.2">
      <c r="A44" s="140">
        <v>40</v>
      </c>
      <c r="B44" s="17" t="s">
        <v>349</v>
      </c>
      <c r="C44" s="43"/>
      <c r="D44" s="43">
        <v>50</v>
      </c>
      <c r="E44" s="43"/>
      <c r="F44" s="43">
        <v>1</v>
      </c>
      <c r="G44" s="43">
        <v>2</v>
      </c>
      <c r="H44" s="43"/>
      <c r="I44" s="14"/>
      <c r="J44" s="144">
        <v>9</v>
      </c>
      <c r="K44" s="14"/>
      <c r="L44" s="14"/>
      <c r="M44" s="144"/>
      <c r="N44" s="14"/>
      <c r="O44" s="14"/>
      <c r="P44" s="144"/>
      <c r="Q44" s="14"/>
    </row>
    <row r="45" spans="1:17" ht="18" customHeight="1" x14ac:dyDescent="0.2">
      <c r="A45" s="140">
        <v>41</v>
      </c>
      <c r="B45" s="17" t="s">
        <v>350</v>
      </c>
      <c r="C45" s="43"/>
      <c r="D45" s="14"/>
      <c r="E45" s="43">
        <v>300</v>
      </c>
      <c r="F45" s="43"/>
      <c r="G45" s="43"/>
      <c r="H45" s="43">
        <f>12+1</f>
        <v>13</v>
      </c>
      <c r="I45" s="14"/>
      <c r="J45" s="14"/>
      <c r="K45" s="144">
        <v>235</v>
      </c>
      <c r="L45" s="14"/>
      <c r="M45" s="14"/>
      <c r="N45" s="144">
        <v>305</v>
      </c>
      <c r="O45" s="14"/>
      <c r="P45" s="14"/>
      <c r="Q45" s="144"/>
    </row>
    <row r="46" spans="1:17" ht="18" customHeight="1" x14ac:dyDescent="0.2">
      <c r="A46" s="140">
        <v>42</v>
      </c>
      <c r="B46" s="17" t="s">
        <v>351</v>
      </c>
      <c r="C46" s="43"/>
      <c r="D46" s="43">
        <v>4</v>
      </c>
      <c r="E46" s="43"/>
      <c r="F46" s="43"/>
      <c r="G46" s="43">
        <f>5+3</f>
        <v>8</v>
      </c>
      <c r="H46" s="43"/>
      <c r="I46" s="14"/>
      <c r="J46" s="144">
        <v>3</v>
      </c>
      <c r="K46" s="14"/>
      <c r="L46" s="14"/>
      <c r="M46" s="144">
        <v>3</v>
      </c>
      <c r="N46" s="14"/>
      <c r="O46" s="14"/>
      <c r="P46" s="144"/>
      <c r="Q46" s="14"/>
    </row>
    <row r="47" spans="1:17" ht="18" customHeight="1" x14ac:dyDescent="0.2">
      <c r="A47" s="140">
        <v>43</v>
      </c>
      <c r="B47" s="17" t="s">
        <v>352</v>
      </c>
      <c r="C47" s="43"/>
      <c r="D47" s="43">
        <v>4</v>
      </c>
      <c r="E47" s="43"/>
      <c r="F47" s="43"/>
      <c r="G47" s="43"/>
      <c r="H47" s="43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8" customHeight="1" x14ac:dyDescent="0.2">
      <c r="A48" s="140">
        <v>44</v>
      </c>
      <c r="B48" s="17" t="s">
        <v>353</v>
      </c>
      <c r="C48" s="43">
        <v>5</v>
      </c>
      <c r="D48" s="14"/>
      <c r="E48" s="43"/>
      <c r="F48" s="43">
        <v>1</v>
      </c>
      <c r="G48" s="43"/>
      <c r="H48" s="43"/>
      <c r="I48" s="144">
        <v>1</v>
      </c>
      <c r="J48" s="14"/>
      <c r="K48" s="14"/>
      <c r="L48" s="144">
        <v>2</v>
      </c>
      <c r="M48" s="14"/>
      <c r="N48" s="14"/>
      <c r="O48" s="144"/>
      <c r="P48" s="14"/>
      <c r="Q48" s="14"/>
    </row>
    <row r="49" spans="1:17" ht="18" customHeight="1" x14ac:dyDescent="0.2">
      <c r="A49" s="140">
        <v>45</v>
      </c>
      <c r="B49" s="17" t="s">
        <v>354</v>
      </c>
      <c r="C49" s="43">
        <v>20</v>
      </c>
      <c r="D49" s="14"/>
      <c r="E49" s="43"/>
      <c r="F49" s="43">
        <f>12+3</f>
        <v>15</v>
      </c>
      <c r="G49" s="43"/>
      <c r="H49" s="43"/>
      <c r="I49" s="144">
        <v>4</v>
      </c>
      <c r="J49" s="14"/>
      <c r="K49" s="14"/>
      <c r="L49" s="144"/>
      <c r="M49" s="14"/>
      <c r="N49" s="14"/>
      <c r="O49" s="144"/>
      <c r="P49" s="14"/>
      <c r="Q49" s="14"/>
    </row>
    <row r="50" spans="1:17" ht="18" customHeight="1" x14ac:dyDescent="0.2">
      <c r="A50" s="140">
        <v>46</v>
      </c>
      <c r="B50" s="141" t="s">
        <v>520</v>
      </c>
      <c r="C50" s="43"/>
      <c r="D50" s="14"/>
      <c r="E50" s="43"/>
      <c r="F50" s="43"/>
      <c r="G50" s="43"/>
      <c r="H50" s="43"/>
      <c r="I50" s="144"/>
      <c r="J50" s="14">
        <v>1</v>
      </c>
      <c r="K50" s="14"/>
      <c r="L50" s="144"/>
      <c r="M50" s="14">
        <v>3</v>
      </c>
      <c r="N50" s="14"/>
      <c r="O50" s="144"/>
      <c r="P50" s="14"/>
      <c r="Q50" s="14"/>
    </row>
    <row r="51" spans="1:17" ht="18" customHeight="1" x14ac:dyDescent="0.2">
      <c r="A51" s="140">
        <v>47</v>
      </c>
      <c r="B51" s="113" t="s">
        <v>355</v>
      </c>
      <c r="C51" s="140">
        <v>5</v>
      </c>
      <c r="D51" s="14"/>
      <c r="E51" s="140"/>
      <c r="F51" s="140"/>
      <c r="G51" s="140"/>
      <c r="H51" s="43"/>
      <c r="I51" s="144">
        <v>2</v>
      </c>
      <c r="J51" s="14"/>
      <c r="K51" s="14"/>
      <c r="L51" s="144"/>
      <c r="M51" s="14"/>
      <c r="N51" s="14"/>
      <c r="O51" s="144"/>
      <c r="P51" s="14"/>
      <c r="Q51" s="14"/>
    </row>
    <row r="52" spans="1:17" ht="18" customHeight="1" x14ac:dyDescent="0.2">
      <c r="A52" s="140">
        <v>48</v>
      </c>
      <c r="B52" s="113" t="s">
        <v>356</v>
      </c>
      <c r="C52" s="140">
        <v>4</v>
      </c>
      <c r="D52" s="14"/>
      <c r="E52" s="140"/>
      <c r="F52" s="140">
        <v>2</v>
      </c>
      <c r="G52" s="140"/>
      <c r="H52" s="43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8" customHeight="1" x14ac:dyDescent="0.2">
      <c r="A53" s="140">
        <v>49</v>
      </c>
      <c r="B53" s="113" t="s">
        <v>357</v>
      </c>
      <c r="C53" s="43"/>
      <c r="D53" s="140">
        <v>4</v>
      </c>
      <c r="E53" s="140"/>
      <c r="F53" s="140"/>
      <c r="G53" s="140">
        <f>8+12</f>
        <v>20</v>
      </c>
      <c r="H53" s="43"/>
      <c r="I53" s="14"/>
      <c r="J53" s="144">
        <v>11</v>
      </c>
      <c r="K53" s="14"/>
      <c r="L53" s="14"/>
      <c r="M53" s="144">
        <v>15</v>
      </c>
      <c r="N53" s="14"/>
      <c r="O53" s="14"/>
      <c r="P53" s="144"/>
      <c r="Q53" s="14"/>
    </row>
    <row r="54" spans="1:17" ht="18" customHeight="1" x14ac:dyDescent="0.2">
      <c r="A54" s="140">
        <v>50</v>
      </c>
      <c r="B54" s="113" t="s">
        <v>358</v>
      </c>
      <c r="C54" s="140">
        <v>6</v>
      </c>
      <c r="D54" s="14"/>
      <c r="E54" s="140"/>
      <c r="F54" s="140">
        <v>2</v>
      </c>
      <c r="G54" s="140"/>
      <c r="H54" s="43"/>
      <c r="I54" s="144">
        <v>1</v>
      </c>
      <c r="J54" s="14"/>
      <c r="K54" s="14"/>
      <c r="L54" s="144"/>
      <c r="M54" s="14"/>
      <c r="N54" s="14"/>
      <c r="O54" s="144"/>
      <c r="P54" s="14"/>
      <c r="Q54" s="14"/>
    </row>
    <row r="55" spans="1:17" ht="18" customHeight="1" x14ac:dyDescent="0.2">
      <c r="A55" s="140">
        <v>51</v>
      </c>
      <c r="B55" s="141" t="s">
        <v>521</v>
      </c>
      <c r="C55" s="140"/>
      <c r="D55" s="14"/>
      <c r="E55" s="140"/>
      <c r="F55" s="140"/>
      <c r="G55" s="140"/>
      <c r="H55" s="43"/>
      <c r="I55" s="144">
        <v>9</v>
      </c>
      <c r="J55" s="14"/>
      <c r="K55" s="14"/>
      <c r="L55" s="144">
        <v>54</v>
      </c>
      <c r="M55" s="14"/>
      <c r="N55" s="14"/>
      <c r="O55" s="144"/>
      <c r="P55" s="14"/>
      <c r="Q55" s="14"/>
    </row>
    <row r="56" spans="1:17" ht="18" customHeight="1" x14ac:dyDescent="0.2">
      <c r="A56" s="140">
        <v>52</v>
      </c>
      <c r="B56" s="145" t="s">
        <v>522</v>
      </c>
      <c r="C56" s="140"/>
      <c r="D56" s="14"/>
      <c r="E56" s="140"/>
      <c r="F56" s="140"/>
      <c r="G56" s="140"/>
      <c r="H56" s="43"/>
      <c r="I56" s="144"/>
      <c r="J56" s="14">
        <v>2</v>
      </c>
      <c r="K56" s="14"/>
      <c r="L56" s="144"/>
      <c r="M56" s="14">
        <v>9</v>
      </c>
      <c r="N56" s="14"/>
      <c r="O56" s="144"/>
      <c r="P56" s="14"/>
      <c r="Q56" s="14"/>
    </row>
    <row r="57" spans="1:17" ht="18" customHeight="1" x14ac:dyDescent="0.2">
      <c r="A57" s="140">
        <v>53</v>
      </c>
      <c r="B57" s="113" t="s">
        <v>359</v>
      </c>
      <c r="C57" s="140">
        <v>6</v>
      </c>
      <c r="D57" s="14"/>
      <c r="E57" s="140"/>
      <c r="F57" s="140">
        <v>2</v>
      </c>
      <c r="G57" s="140"/>
      <c r="H57" s="43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8" customHeight="1" x14ac:dyDescent="0.2">
      <c r="A58" s="140">
        <v>54</v>
      </c>
      <c r="B58" s="113" t="s">
        <v>360</v>
      </c>
      <c r="C58" s="140">
        <v>5</v>
      </c>
      <c r="D58" s="14"/>
      <c r="E58" s="140"/>
      <c r="F58" s="140"/>
      <c r="G58" s="140">
        <v>2</v>
      </c>
      <c r="H58" s="43"/>
      <c r="I58" s="144">
        <v>1</v>
      </c>
      <c r="J58" s="14"/>
      <c r="K58" s="14"/>
      <c r="L58" s="144">
        <v>1</v>
      </c>
      <c r="M58" s="14"/>
      <c r="N58" s="14"/>
      <c r="O58" s="144"/>
      <c r="P58" s="14"/>
      <c r="Q58" s="14"/>
    </row>
    <row r="59" spans="1:17" ht="18" customHeight="1" x14ac:dyDescent="0.2">
      <c r="A59" s="140">
        <v>55</v>
      </c>
      <c r="B59" s="141" t="s">
        <v>523</v>
      </c>
      <c r="C59" s="140"/>
      <c r="D59" s="14"/>
      <c r="E59" s="140"/>
      <c r="F59" s="140"/>
      <c r="G59" s="140"/>
      <c r="H59" s="43"/>
      <c r="I59" s="144"/>
      <c r="J59" s="14">
        <v>2</v>
      </c>
      <c r="K59" s="14"/>
      <c r="L59" s="144"/>
      <c r="M59" s="14">
        <v>3</v>
      </c>
      <c r="N59" s="14"/>
      <c r="O59" s="144"/>
      <c r="P59" s="14"/>
      <c r="Q59" s="14"/>
    </row>
    <row r="60" spans="1:17" ht="18" customHeight="1" x14ac:dyDescent="0.2">
      <c r="A60" s="140">
        <v>56</v>
      </c>
      <c r="B60" s="113" t="s">
        <v>361</v>
      </c>
      <c r="C60" s="43"/>
      <c r="D60" s="140">
        <v>8</v>
      </c>
      <c r="E60" s="140"/>
      <c r="F60" s="140">
        <v>1</v>
      </c>
      <c r="G60" s="140"/>
      <c r="H60" s="43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8" customHeight="1" x14ac:dyDescent="0.2">
      <c r="A61" s="140">
        <v>57</v>
      </c>
      <c r="B61" s="113" t="s">
        <v>362</v>
      </c>
      <c r="C61" s="140">
        <v>4</v>
      </c>
      <c r="D61" s="14"/>
      <c r="E61" s="140"/>
      <c r="F61" s="140"/>
      <c r="G61" s="140"/>
      <c r="H61" s="43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8" customHeight="1" x14ac:dyDescent="0.2">
      <c r="A62" s="140">
        <v>58</v>
      </c>
      <c r="B62" s="113" t="s">
        <v>363</v>
      </c>
      <c r="C62" s="140">
        <v>2</v>
      </c>
      <c r="D62" s="14"/>
      <c r="E62" s="140"/>
      <c r="F62" s="140"/>
      <c r="G62" s="140"/>
      <c r="H62" s="43"/>
      <c r="I62" s="144">
        <v>1</v>
      </c>
      <c r="J62" s="14"/>
      <c r="K62" s="14"/>
      <c r="L62" s="144"/>
      <c r="M62" s="14"/>
      <c r="N62" s="14"/>
      <c r="O62" s="144"/>
      <c r="P62" s="14"/>
      <c r="Q62" s="14"/>
    </row>
    <row r="63" spans="1:17" ht="18" customHeight="1" x14ac:dyDescent="0.2">
      <c r="A63" s="140">
        <v>59</v>
      </c>
      <c r="B63" s="141" t="s">
        <v>524</v>
      </c>
      <c r="C63" s="140"/>
      <c r="D63" s="14"/>
      <c r="E63" s="140"/>
      <c r="F63" s="140"/>
      <c r="G63" s="140"/>
      <c r="H63" s="43"/>
      <c r="I63" s="144">
        <v>14</v>
      </c>
      <c r="J63" s="14"/>
      <c r="K63" s="14"/>
      <c r="L63" s="144">
        <v>59</v>
      </c>
      <c r="M63" s="14"/>
      <c r="N63" s="14"/>
      <c r="O63" s="144"/>
      <c r="P63" s="14"/>
      <c r="Q63" s="14"/>
    </row>
    <row r="64" spans="1:17" ht="18" customHeight="1" x14ac:dyDescent="0.2">
      <c r="A64" s="140">
        <v>60</v>
      </c>
      <c r="B64" s="113" t="s">
        <v>542</v>
      </c>
      <c r="C64" s="140">
        <v>5</v>
      </c>
      <c r="D64" s="14"/>
      <c r="E64" s="140"/>
      <c r="F64" s="140">
        <v>3</v>
      </c>
      <c r="G64" s="140"/>
      <c r="H64" s="43"/>
      <c r="I64" s="144">
        <v>1</v>
      </c>
      <c r="J64" s="14"/>
      <c r="K64" s="14"/>
      <c r="L64" s="144"/>
      <c r="M64" s="14"/>
      <c r="N64" s="14"/>
      <c r="O64" s="144"/>
      <c r="P64" s="14"/>
      <c r="Q64" s="14"/>
    </row>
    <row r="65" spans="1:17" ht="18" customHeight="1" x14ac:dyDescent="0.2">
      <c r="A65" s="140">
        <v>61</v>
      </c>
      <c r="B65" s="113" t="s">
        <v>364</v>
      </c>
      <c r="C65" s="140">
        <v>4</v>
      </c>
      <c r="D65" s="14"/>
      <c r="E65" s="140"/>
      <c r="F65" s="140">
        <v>2</v>
      </c>
      <c r="G65" s="140"/>
      <c r="H65" s="43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8" customHeight="1" x14ac:dyDescent="0.2">
      <c r="A66" s="140">
        <v>62</v>
      </c>
      <c r="B66" s="113" t="s">
        <v>365</v>
      </c>
      <c r="C66" s="140">
        <v>3</v>
      </c>
      <c r="D66" s="14"/>
      <c r="E66" s="140"/>
      <c r="F66" s="140">
        <v>2</v>
      </c>
      <c r="G66" s="140"/>
      <c r="H66" s="43"/>
      <c r="I66" s="144">
        <v>1</v>
      </c>
      <c r="J66" s="14"/>
      <c r="K66" s="14"/>
      <c r="L66" s="144">
        <v>2</v>
      </c>
      <c r="M66" s="14"/>
      <c r="N66" s="14"/>
      <c r="O66" s="144"/>
      <c r="P66" s="14"/>
      <c r="Q66" s="14"/>
    </row>
    <row r="67" spans="1:17" ht="18" customHeight="1" x14ac:dyDescent="0.2">
      <c r="A67" s="140">
        <v>63</v>
      </c>
      <c r="B67" s="141" t="s">
        <v>525</v>
      </c>
      <c r="C67" s="140"/>
      <c r="D67" s="14"/>
      <c r="E67" s="140"/>
      <c r="F67" s="140"/>
      <c r="G67" s="140"/>
      <c r="H67" s="43"/>
      <c r="I67" s="144"/>
      <c r="J67" s="14"/>
      <c r="K67" s="14">
        <v>1</v>
      </c>
      <c r="L67" s="144"/>
      <c r="M67" s="14"/>
      <c r="N67" s="14">
        <v>400</v>
      </c>
      <c r="O67" s="144"/>
      <c r="P67" s="14"/>
      <c r="Q67" s="14"/>
    </row>
    <row r="68" spans="1:17" ht="18" customHeight="1" x14ac:dyDescent="0.2">
      <c r="A68" s="140">
        <v>64</v>
      </c>
      <c r="B68" s="141" t="s">
        <v>526</v>
      </c>
      <c r="C68" s="140"/>
      <c r="D68" s="14"/>
      <c r="E68" s="140"/>
      <c r="F68" s="140"/>
      <c r="G68" s="140"/>
      <c r="H68" s="43"/>
      <c r="I68" s="144"/>
      <c r="J68" s="14">
        <v>2</v>
      </c>
      <c r="K68" s="14"/>
      <c r="L68" s="144"/>
      <c r="M68" s="14"/>
      <c r="N68" s="14"/>
      <c r="O68" s="144"/>
      <c r="P68" s="14"/>
      <c r="Q68" s="14"/>
    </row>
    <row r="69" spans="1:17" ht="18" customHeight="1" x14ac:dyDescent="0.2">
      <c r="A69" s="140">
        <v>65</v>
      </c>
      <c r="B69" s="141" t="s">
        <v>527</v>
      </c>
      <c r="C69" s="140"/>
      <c r="D69" s="14"/>
      <c r="E69" s="140"/>
      <c r="F69" s="140"/>
      <c r="G69" s="140"/>
      <c r="H69" s="43"/>
      <c r="I69" s="144"/>
      <c r="J69" s="14">
        <v>1</v>
      </c>
      <c r="K69" s="14"/>
      <c r="L69" s="144"/>
      <c r="M69" s="14">
        <v>2</v>
      </c>
      <c r="N69" s="14"/>
      <c r="O69" s="144"/>
      <c r="P69" s="14"/>
      <c r="Q69" s="14"/>
    </row>
    <row r="70" spans="1:17" ht="18" customHeight="1" x14ac:dyDescent="0.2">
      <c r="A70" s="140">
        <v>66</v>
      </c>
      <c r="B70" s="141" t="s">
        <v>528</v>
      </c>
      <c r="C70" s="140"/>
      <c r="D70" s="14"/>
      <c r="E70" s="140"/>
      <c r="F70" s="140"/>
      <c r="G70" s="140"/>
      <c r="H70" s="43"/>
      <c r="I70" s="144"/>
      <c r="J70" s="14">
        <v>1</v>
      </c>
      <c r="K70" s="14"/>
      <c r="L70" s="144"/>
      <c r="M70" s="14"/>
      <c r="N70" s="14"/>
      <c r="O70" s="144"/>
      <c r="P70" s="14"/>
      <c r="Q70" s="14"/>
    </row>
    <row r="71" spans="1:17" ht="18" customHeight="1" x14ac:dyDescent="0.2">
      <c r="A71" s="140">
        <v>67</v>
      </c>
      <c r="B71" s="141" t="s">
        <v>529</v>
      </c>
      <c r="C71" s="140"/>
      <c r="D71" s="14"/>
      <c r="E71" s="140"/>
      <c r="F71" s="140"/>
      <c r="G71" s="140"/>
      <c r="H71" s="43"/>
      <c r="I71" s="144"/>
      <c r="J71" s="144">
        <v>2</v>
      </c>
      <c r="K71" s="14"/>
      <c r="L71" s="144"/>
      <c r="M71" s="144">
        <v>2</v>
      </c>
      <c r="N71" s="14"/>
      <c r="O71" s="144"/>
      <c r="P71" s="144"/>
      <c r="Q71" s="14"/>
    </row>
    <row r="72" spans="1:17" ht="18" customHeight="1" x14ac:dyDescent="0.2">
      <c r="A72" s="140">
        <v>68</v>
      </c>
      <c r="B72" s="113" t="s">
        <v>366</v>
      </c>
      <c r="C72" s="140">
        <v>5</v>
      </c>
      <c r="D72" s="14"/>
      <c r="E72" s="140"/>
      <c r="F72" s="140"/>
      <c r="G72" s="140"/>
      <c r="H72" s="43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8" customHeight="1" x14ac:dyDescent="0.2">
      <c r="A73" s="140">
        <v>69</v>
      </c>
      <c r="B73" s="141" t="s">
        <v>530</v>
      </c>
      <c r="C73" s="140"/>
      <c r="D73" s="14"/>
      <c r="E73" s="140"/>
      <c r="F73" s="140"/>
      <c r="G73" s="140"/>
      <c r="H73" s="43"/>
      <c r="I73" s="14"/>
      <c r="J73" s="14">
        <v>2</v>
      </c>
      <c r="K73" s="14"/>
      <c r="L73" s="14"/>
      <c r="M73" s="14">
        <v>2</v>
      </c>
      <c r="N73" s="14"/>
      <c r="O73" s="14"/>
      <c r="P73" s="14"/>
      <c r="Q73" s="14"/>
    </row>
    <row r="74" spans="1:17" ht="18" customHeight="1" x14ac:dyDescent="0.2">
      <c r="A74" s="140">
        <v>70</v>
      </c>
      <c r="B74" s="141" t="s">
        <v>531</v>
      </c>
      <c r="C74" s="140"/>
      <c r="D74" s="14"/>
      <c r="E74" s="140"/>
      <c r="F74" s="140"/>
      <c r="G74" s="140"/>
      <c r="H74" s="43"/>
      <c r="I74" s="14"/>
      <c r="J74" s="14">
        <v>2</v>
      </c>
      <c r="K74" s="14"/>
      <c r="L74" s="14"/>
      <c r="M74" s="14"/>
      <c r="N74" s="14"/>
      <c r="O74" s="14"/>
      <c r="P74" s="14"/>
      <c r="Q74" s="14"/>
    </row>
    <row r="75" spans="1:17" ht="18" customHeight="1" x14ac:dyDescent="0.2">
      <c r="A75" s="140">
        <v>71</v>
      </c>
      <c r="B75" s="113" t="s">
        <v>367</v>
      </c>
      <c r="C75" s="140">
        <v>4</v>
      </c>
      <c r="D75" s="14"/>
      <c r="E75" s="140"/>
      <c r="F75" s="140">
        <v>2</v>
      </c>
      <c r="G75" s="140"/>
      <c r="H75" s="43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8" customHeight="1" x14ac:dyDescent="0.2">
      <c r="A76" s="140">
        <v>72</v>
      </c>
      <c r="B76" s="113" t="s">
        <v>368</v>
      </c>
      <c r="C76" s="43"/>
      <c r="D76" s="140">
        <v>8</v>
      </c>
      <c r="E76" s="140"/>
      <c r="F76" s="140"/>
      <c r="G76" s="140">
        <v>1</v>
      </c>
      <c r="H76" s="43"/>
      <c r="I76" s="14"/>
      <c r="J76" s="144">
        <v>1</v>
      </c>
      <c r="K76" s="14"/>
      <c r="L76" s="14"/>
      <c r="M76" s="144"/>
      <c r="N76" s="14"/>
      <c r="O76" s="14"/>
      <c r="P76" s="144"/>
      <c r="Q76" s="14"/>
    </row>
    <row r="77" spans="1:17" ht="18" customHeight="1" x14ac:dyDescent="0.2">
      <c r="A77" s="140">
        <v>73</v>
      </c>
      <c r="B77" s="141" t="s">
        <v>532</v>
      </c>
      <c r="C77" s="43"/>
      <c r="D77" s="140"/>
      <c r="E77" s="140"/>
      <c r="F77" s="140"/>
      <c r="G77" s="140"/>
      <c r="H77" s="43"/>
      <c r="I77" s="14">
        <v>1</v>
      </c>
      <c r="J77" s="144"/>
      <c r="K77" s="14"/>
      <c r="L77" s="14">
        <v>1</v>
      </c>
      <c r="M77" s="144"/>
      <c r="N77" s="14"/>
      <c r="O77" s="14"/>
      <c r="P77" s="144"/>
      <c r="Q77" s="14"/>
    </row>
    <row r="78" spans="1:17" ht="18" customHeight="1" x14ac:dyDescent="0.2">
      <c r="A78" s="140">
        <v>74</v>
      </c>
      <c r="B78" s="141" t="s">
        <v>533</v>
      </c>
      <c r="C78" s="43"/>
      <c r="D78" s="140"/>
      <c r="E78" s="140"/>
      <c r="F78" s="140"/>
      <c r="G78" s="140"/>
      <c r="H78" s="43"/>
      <c r="I78" s="14">
        <v>1</v>
      </c>
      <c r="J78" s="144"/>
      <c r="K78" s="14"/>
      <c r="L78" s="14">
        <v>4</v>
      </c>
      <c r="M78" s="144"/>
      <c r="N78" s="14"/>
      <c r="O78" s="14"/>
      <c r="P78" s="144"/>
      <c r="Q78" s="14"/>
    </row>
    <row r="79" spans="1:17" ht="18" customHeight="1" x14ac:dyDescent="0.2">
      <c r="A79" s="140">
        <v>75</v>
      </c>
      <c r="B79" s="141" t="s">
        <v>534</v>
      </c>
      <c r="C79" s="43"/>
      <c r="D79" s="140"/>
      <c r="E79" s="140"/>
      <c r="F79" s="140"/>
      <c r="G79" s="140"/>
      <c r="H79" s="43"/>
      <c r="I79" s="14">
        <v>1</v>
      </c>
      <c r="J79" s="144"/>
      <c r="K79" s="14"/>
      <c r="L79" s="14">
        <v>2</v>
      </c>
      <c r="M79" s="144"/>
      <c r="N79" s="14"/>
      <c r="O79" s="14"/>
      <c r="P79" s="144"/>
      <c r="Q79" s="14"/>
    </row>
    <row r="80" spans="1:17" ht="18" customHeight="1" x14ac:dyDescent="0.2">
      <c r="A80" s="140">
        <v>76</v>
      </c>
      <c r="B80" s="113" t="s">
        <v>369</v>
      </c>
      <c r="C80" s="140">
        <v>2</v>
      </c>
      <c r="D80" s="14"/>
      <c r="E80" s="140"/>
      <c r="F80" s="140">
        <v>2</v>
      </c>
      <c r="G80" s="140"/>
      <c r="H80" s="43"/>
      <c r="I80" s="144">
        <v>1</v>
      </c>
      <c r="J80" s="14"/>
      <c r="K80" s="14"/>
      <c r="L80" s="144"/>
      <c r="M80" s="14"/>
      <c r="N80" s="14"/>
      <c r="O80" s="144"/>
      <c r="P80" s="14"/>
      <c r="Q80" s="14"/>
    </row>
    <row r="81" spans="1:17" ht="18" customHeight="1" x14ac:dyDescent="0.2">
      <c r="A81" s="140">
        <v>77</v>
      </c>
      <c r="B81" s="145" t="s">
        <v>535</v>
      </c>
      <c r="C81" s="140"/>
      <c r="D81" s="14"/>
      <c r="E81" s="140"/>
      <c r="F81" s="140"/>
      <c r="G81" s="140"/>
      <c r="H81" s="43"/>
      <c r="I81" s="144"/>
      <c r="J81" s="14">
        <v>2</v>
      </c>
      <c r="K81" s="14"/>
      <c r="L81" s="144"/>
      <c r="M81" s="14">
        <v>5</v>
      </c>
      <c r="N81" s="14"/>
      <c r="O81" s="144"/>
      <c r="P81" s="14"/>
      <c r="Q81" s="14"/>
    </row>
    <row r="82" spans="1:17" ht="18" customHeight="1" x14ac:dyDescent="0.2">
      <c r="A82" s="140">
        <v>78</v>
      </c>
      <c r="B82" s="141" t="s">
        <v>536</v>
      </c>
      <c r="C82" s="140"/>
      <c r="D82" s="14"/>
      <c r="E82" s="140"/>
      <c r="F82" s="140"/>
      <c r="G82" s="140"/>
      <c r="H82" s="43"/>
      <c r="I82" s="144"/>
      <c r="J82" s="14">
        <v>1</v>
      </c>
      <c r="K82" s="14"/>
      <c r="L82" s="144"/>
      <c r="M82" s="14"/>
      <c r="N82" s="14"/>
      <c r="O82" s="144"/>
      <c r="P82" s="14"/>
      <c r="Q82" s="14"/>
    </row>
    <row r="83" spans="1:17" ht="18" customHeight="1" x14ac:dyDescent="0.2">
      <c r="A83" s="140">
        <v>79</v>
      </c>
      <c r="B83" s="113" t="s">
        <v>370</v>
      </c>
      <c r="C83" s="43"/>
      <c r="D83" s="140">
        <v>8</v>
      </c>
      <c r="E83" s="140"/>
      <c r="F83" s="140">
        <v>2</v>
      </c>
      <c r="G83" s="140"/>
      <c r="H83" s="43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8" customHeight="1" x14ac:dyDescent="0.2">
      <c r="A84" s="140">
        <v>80</v>
      </c>
      <c r="B84" s="113" t="s">
        <v>371</v>
      </c>
      <c r="C84" s="140">
        <v>22</v>
      </c>
      <c r="D84" s="14"/>
      <c r="E84" s="140"/>
      <c r="F84" s="140">
        <f>10+3</f>
        <v>13</v>
      </c>
      <c r="G84" s="140"/>
      <c r="H84" s="43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8" customHeight="1" x14ac:dyDescent="0.2">
      <c r="A85" s="140">
        <v>81</v>
      </c>
      <c r="B85" s="113" t="s">
        <v>372</v>
      </c>
      <c r="C85" s="43"/>
      <c r="D85" s="140">
        <v>20</v>
      </c>
      <c r="E85" s="140"/>
      <c r="F85" s="140"/>
      <c r="G85" s="140"/>
      <c r="H85" s="43"/>
      <c r="I85" s="14"/>
      <c r="J85" s="144">
        <v>9</v>
      </c>
      <c r="K85" s="14"/>
      <c r="L85" s="14"/>
      <c r="M85" s="144"/>
      <c r="N85" s="14"/>
      <c r="O85" s="14"/>
      <c r="P85" s="144"/>
      <c r="Q85" s="14"/>
    </row>
    <row r="86" spans="1:17" ht="18" customHeight="1" x14ac:dyDescent="0.2">
      <c r="A86" s="140">
        <v>82</v>
      </c>
      <c r="B86" s="113" t="s">
        <v>373</v>
      </c>
      <c r="C86" s="43"/>
      <c r="D86" s="140">
        <v>15</v>
      </c>
      <c r="E86" s="140"/>
      <c r="F86" s="140"/>
      <c r="G86" s="140">
        <f>11+2</f>
        <v>13</v>
      </c>
      <c r="H86" s="43"/>
      <c r="I86" s="14"/>
      <c r="J86" s="14">
        <v>2</v>
      </c>
      <c r="K86" s="14"/>
      <c r="L86" s="14"/>
      <c r="M86" s="14"/>
      <c r="N86" s="14"/>
      <c r="O86" s="14"/>
      <c r="P86" s="14"/>
      <c r="Q86" s="14"/>
    </row>
    <row r="87" spans="1:17" ht="18" customHeight="1" x14ac:dyDescent="0.2">
      <c r="A87" s="140">
        <v>83</v>
      </c>
      <c r="B87" s="113" t="s">
        <v>374</v>
      </c>
      <c r="C87" s="43"/>
      <c r="D87" s="14"/>
      <c r="E87" s="140">
        <v>1</v>
      </c>
      <c r="F87" s="140"/>
      <c r="G87" s="140"/>
      <c r="H87" s="43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8" customHeight="1" x14ac:dyDescent="0.2">
      <c r="A88" s="140">
        <v>84</v>
      </c>
      <c r="B88" s="113" t="s">
        <v>385</v>
      </c>
      <c r="C88" s="43"/>
      <c r="D88" s="140"/>
      <c r="E88" s="140"/>
      <c r="F88" s="140"/>
      <c r="G88" s="140">
        <f>2+1</f>
        <v>3</v>
      </c>
      <c r="H88" s="43"/>
      <c r="I88" s="14"/>
      <c r="J88" s="14">
        <v>2</v>
      </c>
      <c r="K88" s="14"/>
      <c r="L88" s="14"/>
      <c r="M88" s="14"/>
      <c r="N88" s="14"/>
      <c r="O88" s="14"/>
      <c r="P88" s="14"/>
      <c r="Q88" s="14"/>
    </row>
    <row r="89" spans="1:17" ht="18" customHeight="1" x14ac:dyDescent="0.2">
      <c r="A89" s="140">
        <v>85</v>
      </c>
      <c r="B89" s="113" t="s">
        <v>386</v>
      </c>
      <c r="C89" s="43"/>
      <c r="D89" s="140"/>
      <c r="E89" s="140"/>
      <c r="F89" s="140"/>
      <c r="G89" s="140">
        <v>2</v>
      </c>
      <c r="H89" s="43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8" customHeight="1" x14ac:dyDescent="0.2">
      <c r="A90" s="140">
        <v>86</v>
      </c>
      <c r="B90" s="113" t="s">
        <v>387</v>
      </c>
      <c r="C90" s="43"/>
      <c r="D90" s="140"/>
      <c r="E90" s="140"/>
      <c r="F90" s="140"/>
      <c r="G90" s="140">
        <f>1+2</f>
        <v>3</v>
      </c>
      <c r="H90" s="43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8" customHeight="1" x14ac:dyDescent="0.2">
      <c r="A91" s="140">
        <v>87</v>
      </c>
      <c r="B91" s="113" t="s">
        <v>388</v>
      </c>
      <c r="C91" s="43"/>
      <c r="D91" s="140"/>
      <c r="E91" s="140"/>
      <c r="F91" s="140"/>
      <c r="G91" s="140">
        <v>2</v>
      </c>
      <c r="H91" s="43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8" customHeight="1" x14ac:dyDescent="0.2">
      <c r="A92" s="140">
        <v>88</v>
      </c>
      <c r="B92" s="113" t="s">
        <v>389</v>
      </c>
      <c r="C92" s="43"/>
      <c r="D92" s="140"/>
      <c r="E92" s="140"/>
      <c r="F92" s="140"/>
      <c r="G92" s="140">
        <v>2</v>
      </c>
      <c r="H92" s="43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8" customHeight="1" x14ac:dyDescent="0.2">
      <c r="A93" s="140">
        <v>89</v>
      </c>
      <c r="B93" s="113" t="s">
        <v>390</v>
      </c>
      <c r="C93" s="43"/>
      <c r="D93" s="140"/>
      <c r="E93" s="140"/>
      <c r="F93" s="140">
        <v>2</v>
      </c>
      <c r="G93" s="140"/>
      <c r="H93" s="43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8" customHeight="1" x14ac:dyDescent="0.2">
      <c r="A94" s="140">
        <v>90</v>
      </c>
      <c r="B94" s="113" t="s">
        <v>391</v>
      </c>
      <c r="C94" s="43"/>
      <c r="D94" s="140"/>
      <c r="E94" s="140"/>
      <c r="F94" s="140">
        <v>1</v>
      </c>
      <c r="G94" s="140"/>
      <c r="H94" s="43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8" customHeight="1" x14ac:dyDescent="0.2">
      <c r="A95" s="140">
        <v>91</v>
      </c>
      <c r="B95" s="113" t="s">
        <v>392</v>
      </c>
      <c r="C95" s="43"/>
      <c r="D95" s="140"/>
      <c r="E95" s="140"/>
      <c r="F95" s="140">
        <v>3</v>
      </c>
      <c r="G95" s="140"/>
      <c r="H95" s="43"/>
      <c r="I95" s="144">
        <v>6</v>
      </c>
      <c r="J95" s="14"/>
      <c r="K95" s="14"/>
      <c r="L95" s="144">
        <v>19</v>
      </c>
      <c r="M95" s="14"/>
      <c r="N95" s="14"/>
      <c r="O95" s="144"/>
      <c r="P95" s="14"/>
      <c r="Q95" s="14"/>
    </row>
    <row r="96" spans="1:17" ht="18" customHeight="1" x14ac:dyDescent="0.2">
      <c r="A96" s="140">
        <v>92</v>
      </c>
      <c r="B96" s="113" t="s">
        <v>393</v>
      </c>
      <c r="C96" s="43"/>
      <c r="D96" s="140"/>
      <c r="E96" s="140"/>
      <c r="F96" s="140">
        <v>1</v>
      </c>
      <c r="G96" s="140"/>
      <c r="H96" s="43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8" customHeight="1" x14ac:dyDescent="0.2">
      <c r="A97" s="140">
        <v>93</v>
      </c>
      <c r="B97" s="113" t="s">
        <v>394</v>
      </c>
      <c r="C97" s="43"/>
      <c r="D97" s="140"/>
      <c r="E97" s="140"/>
      <c r="F97" s="140">
        <v>2</v>
      </c>
      <c r="G97" s="140"/>
      <c r="H97" s="43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8" customHeight="1" x14ac:dyDescent="0.2">
      <c r="A98" s="140">
        <v>94</v>
      </c>
      <c r="B98" s="113" t="s">
        <v>395</v>
      </c>
      <c r="C98" s="43"/>
      <c r="D98" s="140"/>
      <c r="E98" s="140"/>
      <c r="F98" s="140">
        <v>2</v>
      </c>
      <c r="G98" s="140"/>
      <c r="H98" s="43"/>
      <c r="I98" s="14">
        <v>1</v>
      </c>
      <c r="J98" s="14"/>
      <c r="K98" s="14"/>
      <c r="L98" s="14">
        <v>2</v>
      </c>
      <c r="M98" s="14"/>
      <c r="N98" s="14"/>
      <c r="O98" s="14"/>
      <c r="P98" s="14"/>
      <c r="Q98" s="14"/>
    </row>
    <row r="99" spans="1:17" ht="18" customHeight="1" x14ac:dyDescent="0.2">
      <c r="A99" s="140">
        <v>95</v>
      </c>
      <c r="B99" s="141" t="s">
        <v>537</v>
      </c>
      <c r="C99" s="43"/>
      <c r="D99" s="140"/>
      <c r="E99" s="140"/>
      <c r="F99" s="140"/>
      <c r="G99" s="140"/>
      <c r="H99" s="43"/>
      <c r="I99" s="14"/>
      <c r="J99" s="14">
        <v>1</v>
      </c>
      <c r="K99" s="14"/>
      <c r="L99" s="14"/>
      <c r="M99" s="14"/>
      <c r="N99" s="14"/>
      <c r="O99" s="14"/>
      <c r="P99" s="14"/>
      <c r="Q99" s="14"/>
    </row>
    <row r="100" spans="1:17" ht="18" customHeight="1" x14ac:dyDescent="0.2">
      <c r="A100" s="140">
        <v>96</v>
      </c>
      <c r="B100" s="141" t="s">
        <v>538</v>
      </c>
      <c r="C100" s="43"/>
      <c r="D100" s="140"/>
      <c r="E100" s="140"/>
      <c r="F100" s="140"/>
      <c r="G100" s="140"/>
      <c r="H100" s="43"/>
      <c r="I100" s="14"/>
      <c r="J100" s="14">
        <v>2</v>
      </c>
      <c r="K100" s="14"/>
      <c r="L100" s="14"/>
      <c r="M100" s="14">
        <v>16</v>
      </c>
      <c r="N100" s="14"/>
      <c r="O100" s="14"/>
      <c r="P100" s="14"/>
      <c r="Q100" s="14"/>
    </row>
    <row r="101" spans="1:17" ht="18" customHeight="1" x14ac:dyDescent="0.2">
      <c r="A101" s="140">
        <v>97</v>
      </c>
      <c r="B101" s="141" t="s">
        <v>539</v>
      </c>
      <c r="C101" s="43"/>
      <c r="D101" s="140"/>
      <c r="E101" s="140"/>
      <c r="F101" s="140"/>
      <c r="G101" s="140"/>
      <c r="H101" s="43"/>
      <c r="I101" s="14"/>
      <c r="J101" s="14"/>
      <c r="K101" s="14">
        <v>17</v>
      </c>
      <c r="L101" s="14"/>
      <c r="M101" s="14"/>
      <c r="N101" s="14">
        <v>1</v>
      </c>
      <c r="O101" s="14"/>
      <c r="P101" s="14"/>
      <c r="Q101" s="14"/>
    </row>
    <row r="102" spans="1:17" ht="18" customHeight="1" x14ac:dyDescent="0.2">
      <c r="A102" s="140">
        <v>98</v>
      </c>
      <c r="B102" s="113" t="s">
        <v>396</v>
      </c>
      <c r="C102" s="43"/>
      <c r="D102" s="140"/>
      <c r="E102" s="140"/>
      <c r="F102" s="140">
        <v>1</v>
      </c>
      <c r="G102" s="140"/>
      <c r="H102" s="43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8" customHeight="1" x14ac:dyDescent="0.2">
      <c r="A103" s="140">
        <v>99</v>
      </c>
      <c r="B103" s="113" t="s">
        <v>397</v>
      </c>
      <c r="C103" s="43"/>
      <c r="D103" s="140"/>
      <c r="E103" s="140"/>
      <c r="F103" s="140"/>
      <c r="G103" s="140">
        <v>3</v>
      </c>
      <c r="H103" s="43"/>
      <c r="I103" s="14"/>
      <c r="J103" s="14">
        <v>2</v>
      </c>
      <c r="K103" s="14"/>
      <c r="L103" s="14"/>
      <c r="M103" s="14">
        <v>3</v>
      </c>
      <c r="N103" s="14"/>
      <c r="O103" s="14"/>
      <c r="P103" s="14"/>
      <c r="Q103" s="14"/>
    </row>
    <row r="104" spans="1:17" ht="18" customHeight="1" x14ac:dyDescent="0.2">
      <c r="A104" s="140">
        <v>100</v>
      </c>
      <c r="B104" s="113" t="s">
        <v>398</v>
      </c>
      <c r="C104" s="43"/>
      <c r="D104" s="140"/>
      <c r="E104" s="140"/>
      <c r="F104" s="140">
        <v>2</v>
      </c>
      <c r="G104" s="140"/>
      <c r="H104" s="43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8" customHeight="1" x14ac:dyDescent="0.2">
      <c r="A105" s="140">
        <v>101</v>
      </c>
      <c r="B105" s="113" t="s">
        <v>399</v>
      </c>
      <c r="C105" s="43"/>
      <c r="D105" s="140"/>
      <c r="E105" s="140"/>
      <c r="F105" s="140"/>
      <c r="G105" s="140">
        <v>2</v>
      </c>
      <c r="H105" s="43"/>
      <c r="I105" s="14"/>
      <c r="J105" s="144">
        <v>2</v>
      </c>
      <c r="K105" s="14"/>
      <c r="L105" s="14"/>
      <c r="M105" s="144">
        <v>10</v>
      </c>
      <c r="N105" s="14"/>
      <c r="O105" s="14"/>
      <c r="P105" s="144"/>
      <c r="Q105" s="14"/>
    </row>
    <row r="106" spans="1:17" ht="18" customHeight="1" x14ac:dyDescent="0.2">
      <c r="A106" s="140">
        <v>102</v>
      </c>
      <c r="B106" s="113" t="s">
        <v>400</v>
      </c>
      <c r="C106" s="43"/>
      <c r="D106" s="140"/>
      <c r="E106" s="140"/>
      <c r="F106" s="140"/>
      <c r="G106" s="140">
        <v>1</v>
      </c>
      <c r="H106" s="43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8" customHeight="1" x14ac:dyDescent="0.2">
      <c r="A107" s="140">
        <v>103</v>
      </c>
      <c r="B107" s="113" t="s">
        <v>401</v>
      </c>
      <c r="C107" s="43"/>
      <c r="D107" s="140"/>
      <c r="E107" s="140"/>
      <c r="F107" s="140">
        <v>2</v>
      </c>
      <c r="G107" s="140"/>
      <c r="H107" s="43"/>
      <c r="I107" s="144">
        <v>1</v>
      </c>
      <c r="J107" s="14"/>
      <c r="K107" s="14"/>
      <c r="L107" s="144"/>
      <c r="M107" s="14"/>
      <c r="N107" s="14"/>
      <c r="O107" s="144"/>
      <c r="P107" s="14"/>
      <c r="Q107" s="14"/>
    </row>
    <row r="108" spans="1:17" ht="18" customHeight="1" x14ac:dyDescent="0.2">
      <c r="A108" s="140">
        <v>104</v>
      </c>
      <c r="B108" s="113" t="s">
        <v>402</v>
      </c>
      <c r="C108" s="43"/>
      <c r="D108" s="140"/>
      <c r="E108" s="140"/>
      <c r="F108" s="140">
        <v>1</v>
      </c>
      <c r="G108" s="140"/>
      <c r="H108" s="43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8" customHeight="1" x14ac:dyDescent="0.2">
      <c r="A109" s="140">
        <v>105</v>
      </c>
      <c r="B109" s="113" t="s">
        <v>403</v>
      </c>
      <c r="C109" s="43"/>
      <c r="D109" s="140"/>
      <c r="E109" s="140"/>
      <c r="F109" s="140"/>
      <c r="G109" s="140">
        <v>2</v>
      </c>
      <c r="H109" s="43"/>
      <c r="I109" s="14"/>
      <c r="J109" s="14">
        <v>1</v>
      </c>
      <c r="K109" s="14"/>
      <c r="L109" s="14"/>
      <c r="M109" s="14"/>
      <c r="N109" s="14"/>
      <c r="O109" s="14"/>
      <c r="P109" s="14"/>
      <c r="Q109" s="14"/>
    </row>
    <row r="110" spans="1:17" ht="18" customHeight="1" x14ac:dyDescent="0.2">
      <c r="A110" s="140">
        <v>106</v>
      </c>
      <c r="B110" s="113" t="s">
        <v>404</v>
      </c>
      <c r="C110" s="43"/>
      <c r="D110" s="140"/>
      <c r="E110" s="140"/>
      <c r="F110" s="140">
        <v>1</v>
      </c>
      <c r="G110" s="140"/>
      <c r="H110" s="43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8" customHeight="1" x14ac:dyDescent="0.2">
      <c r="A111" s="140">
        <v>107</v>
      </c>
      <c r="B111" s="113" t="s">
        <v>405</v>
      </c>
      <c r="C111" s="43"/>
      <c r="D111" s="140"/>
      <c r="E111" s="140"/>
      <c r="F111" s="140"/>
      <c r="G111" s="140">
        <v>2</v>
      </c>
      <c r="H111" s="43"/>
      <c r="I111" s="14"/>
      <c r="J111" s="144">
        <v>1</v>
      </c>
      <c r="K111" s="14"/>
      <c r="L111" s="14"/>
      <c r="M111" s="144"/>
      <c r="N111" s="14"/>
      <c r="O111" s="14"/>
      <c r="P111" s="144"/>
      <c r="Q111" s="14"/>
    </row>
    <row r="112" spans="1:17" ht="18" customHeight="1" x14ac:dyDescent="0.2">
      <c r="A112" s="140">
        <v>108</v>
      </c>
      <c r="B112" s="141" t="s">
        <v>540</v>
      </c>
      <c r="C112" s="43"/>
      <c r="D112" s="140"/>
      <c r="E112" s="140"/>
      <c r="F112" s="140"/>
      <c r="G112" s="140"/>
      <c r="H112" s="43"/>
      <c r="I112" s="14"/>
      <c r="J112" s="144">
        <v>2</v>
      </c>
      <c r="K112" s="14"/>
      <c r="L112" s="14"/>
      <c r="M112" s="144">
        <v>3</v>
      </c>
      <c r="N112" s="14"/>
      <c r="O112" s="14"/>
      <c r="P112" s="144"/>
      <c r="Q112" s="14"/>
    </row>
    <row r="113" spans="1:17" ht="18" customHeight="1" x14ac:dyDescent="0.2">
      <c r="A113" s="140">
        <v>109</v>
      </c>
      <c r="B113" s="113" t="s">
        <v>406</v>
      </c>
      <c r="C113" s="43"/>
      <c r="D113" s="140"/>
      <c r="E113" s="140"/>
      <c r="F113" s="140"/>
      <c r="G113" s="140"/>
      <c r="H113" s="43">
        <v>1</v>
      </c>
      <c r="I113" s="14"/>
      <c r="J113" s="14"/>
      <c r="K113" s="14"/>
      <c r="L113" s="14"/>
      <c r="M113" s="14"/>
      <c r="N113" s="14">
        <v>100</v>
      </c>
      <c r="O113" s="14"/>
      <c r="P113" s="14"/>
      <c r="Q113" s="14"/>
    </row>
    <row r="114" spans="1:17" ht="18" customHeight="1" x14ac:dyDescent="0.2">
      <c r="A114" s="140">
        <v>110</v>
      </c>
      <c r="B114" s="113" t="s">
        <v>407</v>
      </c>
      <c r="C114" s="43"/>
      <c r="D114" s="140"/>
      <c r="E114" s="140"/>
      <c r="F114" s="140">
        <v>2</v>
      </c>
      <c r="G114" s="140"/>
      <c r="H114" s="43"/>
      <c r="I114" s="14">
        <v>2</v>
      </c>
      <c r="J114" s="14"/>
      <c r="K114" s="14"/>
      <c r="L114" s="14">
        <v>6</v>
      </c>
      <c r="M114" s="14"/>
      <c r="N114" s="14"/>
      <c r="O114" s="14"/>
      <c r="P114" s="14"/>
      <c r="Q114" s="14"/>
    </row>
    <row r="115" spans="1:17" ht="18" customHeight="1" x14ac:dyDescent="0.2">
      <c r="A115" s="140">
        <v>111</v>
      </c>
      <c r="B115" s="113" t="s">
        <v>922</v>
      </c>
      <c r="C115" s="43"/>
      <c r="D115" s="140"/>
      <c r="E115" s="140"/>
      <c r="F115" s="140">
        <v>1</v>
      </c>
      <c r="G115" s="140"/>
      <c r="H115" s="43"/>
      <c r="I115" s="14">
        <v>1</v>
      </c>
      <c r="J115" s="14"/>
      <c r="K115" s="14"/>
      <c r="L115" s="14">
        <v>1</v>
      </c>
      <c r="M115" s="14"/>
      <c r="N115" s="14"/>
      <c r="O115" s="14"/>
      <c r="P115" s="14"/>
      <c r="Q115" s="14"/>
    </row>
    <row r="116" spans="1:17" ht="18" customHeight="1" x14ac:dyDescent="0.2">
      <c r="A116" s="140">
        <v>112</v>
      </c>
      <c r="B116" s="113" t="s">
        <v>919</v>
      </c>
      <c r="C116" s="43"/>
      <c r="D116" s="140"/>
      <c r="E116" s="140"/>
      <c r="F116" s="140"/>
      <c r="G116" s="140"/>
      <c r="H116" s="43"/>
      <c r="I116" s="14"/>
      <c r="J116" s="14"/>
      <c r="K116" s="14"/>
      <c r="L116" s="14">
        <v>2</v>
      </c>
      <c r="M116" s="14"/>
      <c r="N116" s="14"/>
      <c r="O116" s="14"/>
      <c r="P116" s="14"/>
      <c r="Q116" s="14"/>
    </row>
    <row r="117" spans="1:17" ht="18" customHeight="1" x14ac:dyDescent="0.2">
      <c r="A117" s="140">
        <v>113</v>
      </c>
      <c r="B117" s="113" t="s">
        <v>920</v>
      </c>
      <c r="C117" s="43"/>
      <c r="D117" s="140"/>
      <c r="E117" s="140"/>
      <c r="F117" s="140"/>
      <c r="G117" s="140"/>
      <c r="H117" s="43"/>
      <c r="I117" s="14"/>
      <c r="J117" s="14"/>
      <c r="K117" s="14"/>
      <c r="L117" s="14">
        <v>7</v>
      </c>
      <c r="M117" s="14"/>
      <c r="N117" s="14"/>
      <c r="O117" s="14"/>
      <c r="P117" s="14"/>
      <c r="Q117" s="14"/>
    </row>
    <row r="118" spans="1:17" ht="18" customHeight="1" x14ac:dyDescent="0.2">
      <c r="A118" s="140">
        <v>114</v>
      </c>
      <c r="B118" s="113" t="s">
        <v>921</v>
      </c>
      <c r="C118" s="43"/>
      <c r="D118" s="140"/>
      <c r="E118" s="140"/>
      <c r="F118" s="140"/>
      <c r="G118" s="140"/>
      <c r="H118" s="43"/>
      <c r="I118" s="14"/>
      <c r="J118" s="14"/>
      <c r="K118" s="14"/>
      <c r="L118" s="14">
        <v>8</v>
      </c>
      <c r="M118" s="14"/>
      <c r="N118" s="14"/>
      <c r="O118" s="14"/>
      <c r="P118" s="14"/>
      <c r="Q118" s="14"/>
    </row>
    <row r="119" spans="1:17" ht="18" customHeight="1" x14ac:dyDescent="0.2">
      <c r="A119" s="140">
        <v>115</v>
      </c>
      <c r="B119" s="113" t="s">
        <v>924</v>
      </c>
      <c r="C119" s="43"/>
      <c r="D119" s="140"/>
      <c r="E119" s="140"/>
      <c r="F119" s="140"/>
      <c r="G119" s="140"/>
      <c r="H119" s="43"/>
      <c r="I119" s="14"/>
      <c r="J119" s="14"/>
      <c r="K119" s="14"/>
      <c r="L119" s="14">
        <v>1</v>
      </c>
      <c r="M119" s="14"/>
      <c r="N119" s="14"/>
      <c r="O119" s="14"/>
      <c r="P119" s="14"/>
      <c r="Q119" s="14"/>
    </row>
    <row r="120" spans="1:17" ht="18" customHeight="1" x14ac:dyDescent="0.2">
      <c r="A120" s="140">
        <v>116</v>
      </c>
      <c r="B120" s="113" t="s">
        <v>925</v>
      </c>
      <c r="C120" s="43"/>
      <c r="D120" s="140"/>
      <c r="E120" s="140"/>
      <c r="F120" s="140"/>
      <c r="G120" s="140"/>
      <c r="H120" s="43"/>
      <c r="I120" s="14"/>
      <c r="J120" s="14"/>
      <c r="K120" s="14"/>
      <c r="L120" s="14">
        <v>1</v>
      </c>
      <c r="M120" s="14"/>
      <c r="N120" s="14"/>
      <c r="O120" s="14"/>
      <c r="P120" s="14"/>
      <c r="Q120" s="14"/>
    </row>
    <row r="121" spans="1:17" ht="18" customHeight="1" x14ac:dyDescent="0.2">
      <c r="A121" s="140">
        <v>117</v>
      </c>
      <c r="B121" s="113" t="s">
        <v>926</v>
      </c>
      <c r="C121" s="43"/>
      <c r="D121" s="140"/>
      <c r="E121" s="140"/>
      <c r="F121" s="140"/>
      <c r="G121" s="140"/>
      <c r="H121" s="43"/>
      <c r="I121" s="14"/>
      <c r="J121" s="14"/>
      <c r="K121" s="14"/>
      <c r="L121" s="14">
        <v>1</v>
      </c>
      <c r="M121" s="14"/>
      <c r="N121" s="14"/>
      <c r="O121" s="14"/>
      <c r="P121" s="14"/>
      <c r="Q121" s="14"/>
    </row>
    <row r="122" spans="1:17" ht="18" customHeight="1" x14ac:dyDescent="0.2">
      <c r="A122" s="140">
        <v>118</v>
      </c>
      <c r="B122" s="113" t="s">
        <v>927</v>
      </c>
      <c r="C122" s="43"/>
      <c r="D122" s="140"/>
      <c r="E122" s="140"/>
      <c r="F122" s="140"/>
      <c r="G122" s="140"/>
      <c r="H122" s="43"/>
      <c r="I122" s="14"/>
      <c r="J122" s="14"/>
      <c r="K122" s="14"/>
      <c r="L122" s="14">
        <v>1</v>
      </c>
      <c r="M122" s="14"/>
      <c r="N122" s="14"/>
      <c r="O122" s="14"/>
      <c r="P122" s="14"/>
      <c r="Q122" s="14"/>
    </row>
    <row r="123" spans="1:17" ht="18" customHeight="1" x14ac:dyDescent="0.2">
      <c r="A123" s="140">
        <v>119</v>
      </c>
      <c r="B123" s="113" t="s">
        <v>928</v>
      </c>
      <c r="C123" s="43"/>
      <c r="D123" s="140"/>
      <c r="E123" s="140"/>
      <c r="F123" s="140"/>
      <c r="G123" s="140"/>
      <c r="H123" s="43"/>
      <c r="I123" s="14"/>
      <c r="J123" s="14"/>
      <c r="K123" s="14"/>
      <c r="L123" s="14">
        <v>1</v>
      </c>
      <c r="M123" s="14"/>
      <c r="N123" s="14"/>
      <c r="O123" s="14"/>
      <c r="P123" s="14"/>
      <c r="Q123" s="14"/>
    </row>
    <row r="124" spans="1:17" ht="18" customHeight="1" x14ac:dyDescent="0.2">
      <c r="A124" s="140">
        <v>120</v>
      </c>
      <c r="B124" s="113" t="s">
        <v>929</v>
      </c>
      <c r="C124" s="43"/>
      <c r="D124" s="140"/>
      <c r="E124" s="140"/>
      <c r="F124" s="140"/>
      <c r="G124" s="140"/>
      <c r="H124" s="43"/>
      <c r="I124" s="14"/>
      <c r="J124" s="14"/>
      <c r="K124" s="14"/>
      <c r="L124" s="14"/>
      <c r="M124" s="14"/>
      <c r="N124" s="14">
        <v>310</v>
      </c>
      <c r="O124" s="14"/>
      <c r="P124" s="14"/>
      <c r="Q124" s="14"/>
    </row>
    <row r="125" spans="1:17" ht="18" customHeight="1" x14ac:dyDescent="0.2">
      <c r="A125" s="140">
        <v>121</v>
      </c>
      <c r="B125" s="113" t="s">
        <v>930</v>
      </c>
      <c r="C125" s="43"/>
      <c r="D125" s="140"/>
      <c r="E125" s="140"/>
      <c r="F125" s="140"/>
      <c r="G125" s="140"/>
      <c r="H125" s="43"/>
      <c r="I125" s="14"/>
      <c r="J125" s="14"/>
      <c r="K125" s="14"/>
      <c r="L125" s="14"/>
      <c r="M125" s="14"/>
      <c r="N125" s="14">
        <v>200</v>
      </c>
      <c r="O125" s="14"/>
      <c r="P125" s="14"/>
      <c r="Q125" s="14"/>
    </row>
    <row r="126" spans="1:17" ht="18" customHeight="1" x14ac:dyDescent="0.2">
      <c r="A126" s="140">
        <v>122</v>
      </c>
      <c r="B126" s="113" t="s">
        <v>931</v>
      </c>
      <c r="C126" s="43"/>
      <c r="D126" s="140"/>
      <c r="E126" s="140"/>
      <c r="F126" s="140"/>
      <c r="G126" s="140"/>
      <c r="H126" s="43"/>
      <c r="I126" s="14"/>
      <c r="J126" s="14"/>
      <c r="K126" s="14"/>
      <c r="L126" s="14"/>
      <c r="M126" s="14"/>
      <c r="N126" s="14">
        <v>200</v>
      </c>
      <c r="O126" s="14"/>
      <c r="P126" s="14"/>
      <c r="Q126" s="14"/>
    </row>
    <row r="127" spans="1:17" ht="18" customHeight="1" x14ac:dyDescent="0.2">
      <c r="A127" s="140">
        <v>123</v>
      </c>
      <c r="B127" s="113" t="s">
        <v>932</v>
      </c>
      <c r="C127" s="43"/>
      <c r="D127" s="140"/>
      <c r="E127" s="140"/>
      <c r="F127" s="140"/>
      <c r="G127" s="140"/>
      <c r="H127" s="43"/>
      <c r="I127" s="14"/>
      <c r="J127" s="14"/>
      <c r="K127" s="14"/>
      <c r="L127" s="14"/>
      <c r="M127" s="14"/>
      <c r="N127" s="14">
        <v>100</v>
      </c>
      <c r="O127" s="14"/>
      <c r="P127" s="14"/>
      <c r="Q127" s="14"/>
    </row>
    <row r="128" spans="1:17" ht="18" customHeight="1" x14ac:dyDescent="0.2">
      <c r="A128" s="140">
        <v>124</v>
      </c>
      <c r="B128" s="113" t="s">
        <v>933</v>
      </c>
      <c r="C128" s="43"/>
      <c r="D128" s="140"/>
      <c r="E128" s="140"/>
      <c r="F128" s="140"/>
      <c r="G128" s="140"/>
      <c r="H128" s="43"/>
      <c r="I128" s="14"/>
      <c r="J128" s="14"/>
      <c r="K128" s="14"/>
      <c r="L128" s="14"/>
      <c r="M128" s="14"/>
      <c r="N128" s="14">
        <v>100</v>
      </c>
      <c r="O128" s="14"/>
      <c r="P128" s="14"/>
      <c r="Q128" s="14"/>
    </row>
    <row r="129" spans="1:17" ht="18" customHeight="1" x14ac:dyDescent="0.2">
      <c r="A129" s="140">
        <v>125</v>
      </c>
      <c r="B129" s="113" t="s">
        <v>934</v>
      </c>
      <c r="C129" s="43"/>
      <c r="D129" s="140"/>
      <c r="E129" s="140"/>
      <c r="F129" s="140"/>
      <c r="G129" s="140"/>
      <c r="H129" s="43"/>
      <c r="I129" s="14"/>
      <c r="J129" s="14"/>
      <c r="K129" s="14"/>
      <c r="L129" s="14"/>
      <c r="M129" s="14">
        <v>37</v>
      </c>
      <c r="N129" s="14"/>
      <c r="O129" s="14"/>
      <c r="P129" s="14"/>
      <c r="Q129" s="14"/>
    </row>
    <row r="130" spans="1:17" ht="18" customHeight="1" x14ac:dyDescent="0.2">
      <c r="A130" s="140">
        <v>126</v>
      </c>
      <c r="B130" s="113" t="s">
        <v>935</v>
      </c>
      <c r="C130" s="43"/>
      <c r="D130" s="140"/>
      <c r="E130" s="140"/>
      <c r="F130" s="140"/>
      <c r="G130" s="140"/>
      <c r="H130" s="43"/>
      <c r="I130" s="14"/>
      <c r="J130" s="14"/>
      <c r="K130" s="14"/>
      <c r="L130" s="14"/>
      <c r="M130" s="14">
        <v>8</v>
      </c>
      <c r="N130" s="14"/>
      <c r="O130" s="14"/>
      <c r="P130" s="14"/>
      <c r="Q130" s="14"/>
    </row>
    <row r="131" spans="1:17" ht="18" customHeight="1" x14ac:dyDescent="0.2">
      <c r="A131" s="140">
        <v>127</v>
      </c>
      <c r="B131" s="113" t="s">
        <v>936</v>
      </c>
      <c r="C131" s="43"/>
      <c r="D131" s="140"/>
      <c r="E131" s="140"/>
      <c r="F131" s="140"/>
      <c r="G131" s="140"/>
      <c r="H131" s="43"/>
      <c r="I131" s="14"/>
      <c r="J131" s="14"/>
      <c r="K131" s="14"/>
      <c r="L131" s="14"/>
      <c r="M131" s="14">
        <v>7</v>
      </c>
      <c r="N131" s="14"/>
      <c r="O131" s="14"/>
      <c r="P131" s="14"/>
      <c r="Q131" s="14"/>
    </row>
    <row r="132" spans="1:17" ht="18" customHeight="1" x14ac:dyDescent="0.2">
      <c r="A132" s="140">
        <v>128</v>
      </c>
      <c r="B132" s="113" t="s">
        <v>937</v>
      </c>
      <c r="C132" s="43"/>
      <c r="D132" s="140"/>
      <c r="E132" s="140"/>
      <c r="F132" s="140"/>
      <c r="G132" s="140"/>
      <c r="H132" s="43"/>
      <c r="I132" s="14"/>
      <c r="J132" s="14"/>
      <c r="K132" s="14"/>
      <c r="L132" s="14"/>
      <c r="M132" s="14">
        <v>15</v>
      </c>
      <c r="N132" s="14"/>
      <c r="O132" s="14"/>
      <c r="P132" s="14"/>
      <c r="Q132" s="14"/>
    </row>
    <row r="133" spans="1:17" ht="18" customHeight="1" x14ac:dyDescent="0.2">
      <c r="A133" s="140">
        <v>129</v>
      </c>
      <c r="B133" s="113" t="s">
        <v>938</v>
      </c>
      <c r="C133" s="43"/>
      <c r="D133" s="140"/>
      <c r="E133" s="140"/>
      <c r="F133" s="140"/>
      <c r="G133" s="140"/>
      <c r="H133" s="43"/>
      <c r="I133" s="14"/>
      <c r="J133" s="14"/>
      <c r="K133" s="14"/>
      <c r="L133" s="14"/>
      <c r="M133" s="14">
        <v>2</v>
      </c>
      <c r="N133" s="14"/>
      <c r="O133" s="14"/>
      <c r="P133" s="14"/>
      <c r="Q133" s="14"/>
    </row>
    <row r="134" spans="1:17" ht="18" customHeight="1" x14ac:dyDescent="0.2">
      <c r="A134" s="140">
        <v>130</v>
      </c>
      <c r="B134" s="113" t="s">
        <v>939</v>
      </c>
      <c r="C134" s="43"/>
      <c r="D134" s="140"/>
      <c r="E134" s="140"/>
      <c r="F134" s="140"/>
      <c r="G134" s="140"/>
      <c r="H134" s="43"/>
      <c r="I134" s="14"/>
      <c r="J134" s="14"/>
      <c r="K134" s="14"/>
      <c r="L134" s="14"/>
      <c r="M134" s="14">
        <v>2</v>
      </c>
      <c r="N134" s="14"/>
      <c r="O134" s="14"/>
      <c r="P134" s="14"/>
      <c r="Q134" s="14"/>
    </row>
    <row r="135" spans="1:17" ht="18" customHeight="1" x14ac:dyDescent="0.2">
      <c r="A135" s="140">
        <v>131</v>
      </c>
      <c r="B135" s="113" t="s">
        <v>940</v>
      </c>
      <c r="C135" s="43"/>
      <c r="D135" s="140"/>
      <c r="E135" s="140"/>
      <c r="F135" s="140"/>
      <c r="G135" s="140"/>
      <c r="H135" s="43"/>
      <c r="I135" s="14"/>
      <c r="J135" s="14"/>
      <c r="K135" s="14"/>
      <c r="L135" s="14"/>
      <c r="M135" s="14">
        <v>2</v>
      </c>
      <c r="N135" s="14"/>
      <c r="O135" s="14"/>
      <c r="P135" s="14"/>
      <c r="Q135" s="14"/>
    </row>
    <row r="136" spans="1:17" ht="18" customHeight="1" x14ac:dyDescent="0.2">
      <c r="A136" s="140">
        <v>132</v>
      </c>
      <c r="B136" s="113" t="s">
        <v>941</v>
      </c>
      <c r="C136" s="43"/>
      <c r="D136" s="140"/>
      <c r="E136" s="140"/>
      <c r="F136" s="140"/>
      <c r="G136" s="140"/>
      <c r="H136" s="43"/>
      <c r="I136" s="14"/>
      <c r="J136" s="14"/>
      <c r="K136" s="14"/>
      <c r="L136" s="14"/>
      <c r="M136" s="14">
        <v>2</v>
      </c>
      <c r="N136" s="14"/>
      <c r="O136" s="14"/>
      <c r="P136" s="14"/>
      <c r="Q136" s="14"/>
    </row>
    <row r="137" spans="1:17" ht="18" customHeight="1" x14ac:dyDescent="0.2">
      <c r="A137" s="140">
        <v>133</v>
      </c>
      <c r="B137" s="113" t="s">
        <v>942</v>
      </c>
      <c r="C137" s="43"/>
      <c r="D137" s="140"/>
      <c r="E137" s="140"/>
      <c r="F137" s="140"/>
      <c r="G137" s="140"/>
      <c r="H137" s="43"/>
      <c r="I137" s="14"/>
      <c r="J137" s="14"/>
      <c r="K137" s="14"/>
      <c r="L137" s="14"/>
      <c r="M137" s="14">
        <v>1</v>
      </c>
      <c r="N137" s="14"/>
      <c r="O137" s="14"/>
      <c r="P137" s="14"/>
      <c r="Q137" s="14"/>
    </row>
    <row r="138" spans="1:17" ht="18" customHeight="1" x14ac:dyDescent="0.2">
      <c r="A138" s="140">
        <v>134</v>
      </c>
      <c r="B138" s="113" t="s">
        <v>943</v>
      </c>
      <c r="C138" s="43"/>
      <c r="D138" s="140"/>
      <c r="E138" s="140"/>
      <c r="F138" s="140"/>
      <c r="G138" s="140"/>
      <c r="H138" s="43"/>
      <c r="I138" s="14"/>
      <c r="J138" s="14"/>
      <c r="K138" s="14"/>
      <c r="L138" s="14"/>
      <c r="M138" s="14">
        <v>2</v>
      </c>
      <c r="N138" s="14"/>
      <c r="O138" s="14"/>
      <c r="P138" s="14"/>
      <c r="Q138" s="14"/>
    </row>
    <row r="139" spans="1:17" ht="18" customHeight="1" x14ac:dyDescent="0.2">
      <c r="A139" s="140">
        <v>135</v>
      </c>
      <c r="B139" s="113" t="s">
        <v>944</v>
      </c>
      <c r="C139" s="43"/>
      <c r="D139" s="140"/>
      <c r="E139" s="140"/>
      <c r="F139" s="140"/>
      <c r="G139" s="140"/>
      <c r="H139" s="43"/>
      <c r="I139" s="14"/>
      <c r="J139" s="14"/>
      <c r="K139" s="14"/>
      <c r="L139" s="14"/>
      <c r="M139" s="14">
        <v>1</v>
      </c>
      <c r="N139" s="14"/>
      <c r="O139" s="14"/>
      <c r="P139" s="14"/>
      <c r="Q139" s="14"/>
    </row>
    <row r="140" spans="1:17" ht="18" customHeight="1" x14ac:dyDescent="0.2">
      <c r="A140" s="140">
        <v>136</v>
      </c>
      <c r="B140" s="113" t="s">
        <v>945</v>
      </c>
      <c r="C140" s="43"/>
      <c r="D140" s="140"/>
      <c r="E140" s="140"/>
      <c r="F140" s="140"/>
      <c r="G140" s="140"/>
      <c r="H140" s="43"/>
      <c r="I140" s="14"/>
      <c r="J140" s="14"/>
      <c r="K140" s="14"/>
      <c r="L140" s="14"/>
      <c r="M140" s="14">
        <v>2</v>
      </c>
      <c r="N140" s="14"/>
      <c r="O140" s="14"/>
      <c r="P140" s="14"/>
      <c r="Q140" s="14"/>
    </row>
    <row r="141" spans="1:17" ht="18" customHeight="1" x14ac:dyDescent="0.2">
      <c r="A141" s="140">
        <v>137</v>
      </c>
      <c r="B141" s="113" t="s">
        <v>946</v>
      </c>
      <c r="C141" s="43"/>
      <c r="D141" s="140"/>
      <c r="E141" s="140"/>
      <c r="F141" s="140"/>
      <c r="G141" s="140"/>
      <c r="H141" s="43"/>
      <c r="I141" s="14"/>
      <c r="J141" s="14"/>
      <c r="K141" s="14"/>
      <c r="L141" s="14"/>
      <c r="M141" s="14">
        <v>3</v>
      </c>
      <c r="N141" s="14"/>
      <c r="O141" s="14"/>
      <c r="P141" s="14"/>
      <c r="Q141" s="14"/>
    </row>
    <row r="142" spans="1:17" ht="18" customHeight="1" x14ac:dyDescent="0.2">
      <c r="A142" s="140">
        <v>138</v>
      </c>
      <c r="B142" s="113" t="s">
        <v>947</v>
      </c>
      <c r="C142" s="43"/>
      <c r="D142" s="140"/>
      <c r="E142" s="140"/>
      <c r="F142" s="140"/>
      <c r="G142" s="140"/>
      <c r="H142" s="43"/>
      <c r="I142" s="14"/>
      <c r="J142" s="14"/>
      <c r="K142" s="14"/>
      <c r="L142" s="14"/>
      <c r="M142" s="14">
        <v>4</v>
      </c>
      <c r="N142" s="14"/>
      <c r="O142" s="14"/>
      <c r="P142" s="14"/>
      <c r="Q142" s="14"/>
    </row>
    <row r="143" spans="1:17" ht="18" customHeight="1" x14ac:dyDescent="0.2">
      <c r="A143" s="140">
        <v>139</v>
      </c>
      <c r="B143" s="113" t="s">
        <v>948</v>
      </c>
      <c r="C143" s="43"/>
      <c r="D143" s="140"/>
      <c r="E143" s="140"/>
      <c r="F143" s="140"/>
      <c r="G143" s="140"/>
      <c r="H143" s="43"/>
      <c r="I143" s="14"/>
      <c r="J143" s="14"/>
      <c r="K143" s="14"/>
      <c r="L143" s="14"/>
      <c r="M143" s="14">
        <v>3</v>
      </c>
      <c r="N143" s="14"/>
      <c r="O143" s="14"/>
      <c r="P143" s="14"/>
      <c r="Q143" s="14"/>
    </row>
    <row r="144" spans="1:17" ht="18" customHeight="1" x14ac:dyDescent="0.2">
      <c r="A144" s="140">
        <v>140</v>
      </c>
      <c r="B144" s="113" t="s">
        <v>949</v>
      </c>
      <c r="C144" s="43"/>
      <c r="D144" s="140"/>
      <c r="E144" s="140"/>
      <c r="F144" s="140"/>
      <c r="G144" s="140"/>
      <c r="H144" s="43"/>
      <c r="I144" s="14"/>
      <c r="J144" s="14"/>
      <c r="K144" s="14"/>
      <c r="L144" s="14"/>
      <c r="M144" s="14">
        <v>2</v>
      </c>
      <c r="N144" s="14"/>
      <c r="O144" s="14"/>
      <c r="P144" s="14"/>
      <c r="Q144" s="14"/>
    </row>
    <row r="145" spans="1:17" ht="18" customHeight="1" x14ac:dyDescent="0.2">
      <c r="A145" s="140">
        <v>141</v>
      </c>
      <c r="B145" s="113" t="s">
        <v>950</v>
      </c>
      <c r="C145" s="43"/>
      <c r="D145" s="140"/>
      <c r="E145" s="140"/>
      <c r="F145" s="140"/>
      <c r="G145" s="140"/>
      <c r="H145" s="43"/>
      <c r="I145" s="14"/>
      <c r="J145" s="14"/>
      <c r="K145" s="14"/>
      <c r="L145" s="14"/>
      <c r="M145" s="14">
        <v>2</v>
      </c>
      <c r="N145" s="14"/>
      <c r="O145" s="14"/>
      <c r="P145" s="14"/>
      <c r="Q145" s="14"/>
    </row>
    <row r="146" spans="1:17" ht="18" customHeight="1" x14ac:dyDescent="0.2">
      <c r="A146" s="140">
        <v>142</v>
      </c>
      <c r="B146" s="113" t="s">
        <v>951</v>
      </c>
      <c r="C146" s="43"/>
      <c r="D146" s="140"/>
      <c r="E146" s="140"/>
      <c r="F146" s="140"/>
      <c r="G146" s="140"/>
      <c r="H146" s="43"/>
      <c r="I146" s="14"/>
      <c r="J146" s="14"/>
      <c r="K146" s="14"/>
      <c r="L146" s="14"/>
      <c r="M146" s="14">
        <v>3</v>
      </c>
      <c r="N146" s="14"/>
      <c r="O146" s="14"/>
      <c r="P146" s="14"/>
      <c r="Q146" s="14"/>
    </row>
    <row r="147" spans="1:17" ht="18" customHeight="1" x14ac:dyDescent="0.2">
      <c r="A147" s="140">
        <v>143</v>
      </c>
      <c r="B147" s="113" t="s">
        <v>952</v>
      </c>
      <c r="C147" s="43"/>
      <c r="D147" s="140"/>
      <c r="E147" s="140"/>
      <c r="F147" s="140"/>
      <c r="G147" s="140"/>
      <c r="H147" s="43"/>
      <c r="I147" s="14"/>
      <c r="J147" s="14"/>
      <c r="K147" s="14"/>
      <c r="L147" s="14"/>
      <c r="M147" s="14">
        <v>1</v>
      </c>
      <c r="N147" s="14"/>
      <c r="O147" s="14"/>
      <c r="P147" s="14"/>
      <c r="Q147" s="14"/>
    </row>
    <row r="148" spans="1:17" ht="18" customHeight="1" x14ac:dyDescent="0.2">
      <c r="A148" s="140">
        <v>144</v>
      </c>
      <c r="B148" s="113" t="s">
        <v>953</v>
      </c>
      <c r="C148" s="43"/>
      <c r="D148" s="140"/>
      <c r="E148" s="140"/>
      <c r="F148" s="140"/>
      <c r="G148" s="140"/>
      <c r="H148" s="43"/>
      <c r="I148" s="14"/>
      <c r="J148" s="14"/>
      <c r="K148" s="14"/>
      <c r="L148" s="14"/>
      <c r="M148" s="14">
        <v>2</v>
      </c>
      <c r="N148" s="14"/>
      <c r="O148" s="14"/>
      <c r="P148" s="14"/>
      <c r="Q148" s="14"/>
    </row>
    <row r="149" spans="1:17" ht="18" customHeight="1" x14ac:dyDescent="0.2">
      <c r="A149" s="140">
        <v>145</v>
      </c>
      <c r="B149" s="113" t="s">
        <v>954</v>
      </c>
      <c r="C149" s="43"/>
      <c r="D149" s="140"/>
      <c r="E149" s="140"/>
      <c r="F149" s="140"/>
      <c r="G149" s="140"/>
      <c r="H149" s="43"/>
      <c r="I149" s="14"/>
      <c r="J149" s="14"/>
      <c r="K149" s="14"/>
      <c r="L149" s="14"/>
      <c r="M149" s="14">
        <v>1</v>
      </c>
      <c r="N149" s="14"/>
      <c r="O149" s="14"/>
      <c r="P149" s="14"/>
      <c r="Q149" s="14"/>
    </row>
    <row r="150" spans="1:17" ht="18" customHeight="1" x14ac:dyDescent="0.2">
      <c r="A150" s="140">
        <v>146</v>
      </c>
      <c r="B150" s="113" t="s">
        <v>955</v>
      </c>
      <c r="C150" s="43"/>
      <c r="D150" s="140"/>
      <c r="E150" s="140"/>
      <c r="F150" s="140"/>
      <c r="G150" s="140"/>
      <c r="H150" s="43"/>
      <c r="I150" s="14"/>
      <c r="J150" s="14"/>
      <c r="K150" s="14"/>
      <c r="L150" s="14"/>
      <c r="M150" s="14">
        <v>2</v>
      </c>
      <c r="N150" s="14"/>
      <c r="O150" s="14"/>
      <c r="P150" s="14"/>
      <c r="Q150" s="14"/>
    </row>
    <row r="151" spans="1:17" ht="18" customHeight="1" x14ac:dyDescent="0.2">
      <c r="A151" s="140">
        <v>147</v>
      </c>
      <c r="B151" s="113" t="s">
        <v>956</v>
      </c>
      <c r="C151" s="43"/>
      <c r="D151" s="140"/>
      <c r="E151" s="140"/>
      <c r="F151" s="140"/>
      <c r="G151" s="140"/>
      <c r="H151" s="43"/>
      <c r="I151" s="14"/>
      <c r="J151" s="14"/>
      <c r="K151" s="14"/>
      <c r="L151" s="14"/>
      <c r="M151" s="14">
        <v>5</v>
      </c>
      <c r="N151" s="14"/>
      <c r="O151" s="14"/>
      <c r="P151" s="14"/>
      <c r="Q151" s="14"/>
    </row>
    <row r="152" spans="1:17" ht="18" customHeight="1" x14ac:dyDescent="0.2">
      <c r="A152" s="140">
        <v>148</v>
      </c>
      <c r="B152" s="113" t="s">
        <v>957</v>
      </c>
      <c r="C152" s="43"/>
      <c r="D152" s="140"/>
      <c r="E152" s="140"/>
      <c r="F152" s="140"/>
      <c r="G152" s="140"/>
      <c r="H152" s="43"/>
      <c r="I152" s="14"/>
      <c r="J152" s="14"/>
      <c r="K152" s="14"/>
      <c r="L152" s="14"/>
      <c r="M152" s="14">
        <v>1</v>
      </c>
      <c r="N152" s="14"/>
      <c r="O152" s="14"/>
      <c r="P152" s="14"/>
      <c r="Q152" s="14"/>
    </row>
    <row r="153" spans="1:17" ht="18" customHeight="1" x14ac:dyDescent="0.2">
      <c r="A153" s="140">
        <v>149</v>
      </c>
      <c r="B153" s="113" t="s">
        <v>958</v>
      </c>
      <c r="C153" s="43"/>
      <c r="D153" s="140"/>
      <c r="E153" s="140"/>
      <c r="F153" s="140"/>
      <c r="G153" s="140"/>
      <c r="H153" s="43"/>
      <c r="I153" s="14"/>
      <c r="J153" s="14"/>
      <c r="K153" s="14"/>
      <c r="L153" s="14"/>
      <c r="M153" s="14">
        <v>2</v>
      </c>
      <c r="N153" s="14"/>
      <c r="O153" s="14"/>
      <c r="P153" s="14"/>
      <c r="Q153" s="14"/>
    </row>
    <row r="154" spans="1:17" ht="18" customHeight="1" x14ac:dyDescent="0.2">
      <c r="A154" s="140">
        <v>150</v>
      </c>
      <c r="B154" s="113" t="s">
        <v>959</v>
      </c>
      <c r="C154" s="43"/>
      <c r="D154" s="140"/>
      <c r="E154" s="140"/>
      <c r="F154" s="140"/>
      <c r="G154" s="140"/>
      <c r="H154" s="43"/>
      <c r="I154" s="14"/>
      <c r="J154" s="14"/>
      <c r="K154" s="14"/>
      <c r="L154" s="14"/>
      <c r="M154" s="14">
        <v>1</v>
      </c>
      <c r="N154" s="14"/>
      <c r="O154" s="14"/>
      <c r="P154" s="14"/>
      <c r="Q154" s="14"/>
    </row>
    <row r="155" spans="1:17" ht="18" customHeight="1" x14ac:dyDescent="0.2">
      <c r="A155" s="140">
        <v>151</v>
      </c>
      <c r="B155" s="113" t="s">
        <v>960</v>
      </c>
      <c r="C155" s="43"/>
      <c r="D155" s="140"/>
      <c r="E155" s="140"/>
      <c r="F155" s="140"/>
      <c r="G155" s="140"/>
      <c r="H155" s="43"/>
      <c r="I155" s="14"/>
      <c r="J155" s="14"/>
      <c r="K155" s="14"/>
      <c r="L155" s="14"/>
      <c r="M155" s="14">
        <v>2</v>
      </c>
      <c r="N155" s="14"/>
      <c r="O155" s="14"/>
      <c r="P155" s="14"/>
      <c r="Q155" s="14"/>
    </row>
    <row r="156" spans="1:17" ht="18" customHeight="1" x14ac:dyDescent="0.2">
      <c r="A156" s="140">
        <v>152</v>
      </c>
      <c r="B156" s="113" t="s">
        <v>961</v>
      </c>
      <c r="C156" s="43"/>
      <c r="D156" s="140"/>
      <c r="E156" s="140"/>
      <c r="F156" s="140"/>
      <c r="G156" s="140"/>
      <c r="H156" s="43"/>
      <c r="I156" s="14"/>
      <c r="J156" s="14"/>
      <c r="K156" s="14"/>
      <c r="L156" s="14"/>
      <c r="M156" s="14">
        <v>1</v>
      </c>
      <c r="N156" s="14"/>
      <c r="O156" s="14"/>
      <c r="P156" s="14"/>
      <c r="Q156" s="14"/>
    </row>
    <row r="157" spans="1:17" ht="18" customHeight="1" x14ac:dyDescent="0.2">
      <c r="A157" s="146" t="s">
        <v>2</v>
      </c>
      <c r="B157" s="146"/>
      <c r="C157" s="57">
        <f>SUM(C6:C156)</f>
        <v>225</v>
      </c>
      <c r="D157" s="57">
        <f t="shared" ref="D157:N157" si="0">SUM(D6:D156)</f>
        <v>165</v>
      </c>
      <c r="E157" s="57">
        <f t="shared" si="0"/>
        <v>401</v>
      </c>
      <c r="F157" s="57">
        <f t="shared" si="0"/>
        <v>128</v>
      </c>
      <c r="G157" s="57">
        <f t="shared" si="0"/>
        <v>93</v>
      </c>
      <c r="H157" s="57">
        <f t="shared" si="0"/>
        <v>31</v>
      </c>
      <c r="I157" s="57">
        <f t="shared" si="0"/>
        <v>76</v>
      </c>
      <c r="J157" s="57">
        <f t="shared" si="0"/>
        <v>81</v>
      </c>
      <c r="K157" s="57">
        <f t="shared" si="0"/>
        <v>423</v>
      </c>
      <c r="L157" s="57">
        <f t="shared" si="0"/>
        <v>223</v>
      </c>
      <c r="M157" s="57">
        <f t="shared" si="0"/>
        <v>201</v>
      </c>
      <c r="N157" s="57">
        <f t="shared" si="0"/>
        <v>2331</v>
      </c>
      <c r="O157" s="57">
        <f t="shared" ref="O157:Q157" si="1">SUM(O6:O156)</f>
        <v>0</v>
      </c>
      <c r="P157" s="57">
        <f t="shared" si="1"/>
        <v>0</v>
      </c>
      <c r="Q157" s="57">
        <f t="shared" si="1"/>
        <v>0</v>
      </c>
    </row>
    <row r="158" spans="1:17" ht="20.100000000000001" customHeight="1" x14ac:dyDescent="0.25">
      <c r="A158" s="98"/>
      <c r="B158" s="139"/>
      <c r="C158" s="147"/>
      <c r="D158" s="147"/>
      <c r="E158" s="147"/>
      <c r="F158" s="148"/>
      <c r="G158" s="148"/>
      <c r="H158" s="148"/>
      <c r="I158" s="148"/>
      <c r="J158" s="148"/>
      <c r="K158" s="148"/>
      <c r="L158" s="148"/>
    </row>
    <row r="159" spans="1:17" ht="15" x14ac:dyDescent="0.2">
      <c r="A159" s="113"/>
      <c r="B159" s="149"/>
      <c r="C159" s="149"/>
      <c r="D159" s="149"/>
      <c r="E159" s="149"/>
      <c r="F159" s="148"/>
      <c r="G159" s="148"/>
      <c r="H159" s="148"/>
      <c r="I159" s="148"/>
      <c r="J159" s="148"/>
      <c r="K159" s="148"/>
      <c r="L159" s="148"/>
    </row>
    <row r="160" spans="1:17" ht="15" x14ac:dyDescent="0.2">
      <c r="A160" s="113"/>
      <c r="B160" s="149"/>
      <c r="C160" s="142"/>
      <c r="D160" s="142"/>
      <c r="E160" s="142"/>
      <c r="F160" s="150"/>
      <c r="G160" s="150"/>
      <c r="H160" s="150"/>
      <c r="I160" s="150"/>
      <c r="J160" s="150"/>
      <c r="K160" s="150"/>
      <c r="L160" s="150"/>
    </row>
    <row r="161" spans="1:14" ht="15" x14ac:dyDescent="0.2">
      <c r="A161" s="151"/>
      <c r="B161" s="152"/>
      <c r="C161" s="153"/>
      <c r="D161" s="153"/>
      <c r="E161" s="140"/>
      <c r="F161" s="150"/>
      <c r="G161" s="150"/>
      <c r="H161" s="150"/>
      <c r="I161" s="150"/>
      <c r="J161" s="150"/>
      <c r="K161" s="150"/>
      <c r="L161" s="150"/>
    </row>
    <row r="162" spans="1:14" x14ac:dyDescent="0.2">
      <c r="A162" s="151"/>
      <c r="B162" s="154"/>
      <c r="C162" s="153"/>
      <c r="D162" s="140"/>
      <c r="E162" s="140"/>
    </row>
    <row r="163" spans="1:14" x14ac:dyDescent="0.2">
      <c r="A163" s="151"/>
      <c r="B163" s="155"/>
      <c r="C163" s="153"/>
      <c r="D163" s="140"/>
      <c r="E163" s="113"/>
    </row>
    <row r="164" spans="1:14" x14ac:dyDescent="0.2">
      <c r="A164" s="151"/>
      <c r="B164" s="156"/>
      <c r="C164" s="153"/>
      <c r="D164" s="153"/>
      <c r="E164" s="140"/>
    </row>
    <row r="165" spans="1:14" x14ac:dyDescent="0.2">
      <c r="A165" s="151"/>
      <c r="B165" s="156"/>
      <c r="C165" s="153"/>
      <c r="D165" s="153"/>
      <c r="E165" s="140"/>
    </row>
    <row r="166" spans="1:14" x14ac:dyDescent="0.2">
      <c r="A166" s="151"/>
      <c r="B166" s="156"/>
      <c r="C166" s="153"/>
      <c r="D166" s="153"/>
      <c r="E166" s="140"/>
    </row>
    <row r="167" spans="1:14" x14ac:dyDescent="0.2">
      <c r="A167" s="151"/>
      <c r="B167" s="156"/>
      <c r="C167" s="153"/>
      <c r="D167" s="140"/>
      <c r="E167" s="140"/>
    </row>
    <row r="168" spans="1:14" x14ac:dyDescent="0.2">
      <c r="A168" s="151"/>
      <c r="B168" s="157"/>
      <c r="C168" s="153"/>
      <c r="D168" s="153"/>
      <c r="E168" s="140"/>
    </row>
    <row r="169" spans="1:14" x14ac:dyDescent="0.2">
      <c r="A169" s="151"/>
      <c r="B169" s="156"/>
      <c r="C169" s="153"/>
      <c r="D169" s="113"/>
      <c r="E169" s="113"/>
    </row>
    <row r="170" spans="1:14" ht="30" x14ac:dyDescent="0.2">
      <c r="A170" s="151"/>
      <c r="B170" s="156"/>
      <c r="C170" s="153"/>
      <c r="D170" s="153"/>
      <c r="E170" s="140"/>
      <c r="L170" s="20" t="s">
        <v>420</v>
      </c>
      <c r="M170" s="20" t="s">
        <v>383</v>
      </c>
      <c r="N170" s="20" t="s">
        <v>384</v>
      </c>
    </row>
    <row r="171" spans="1:14" x14ac:dyDescent="0.2">
      <c r="A171" s="151"/>
      <c r="B171" s="156"/>
      <c r="C171" s="153"/>
      <c r="D171" s="113"/>
      <c r="E171" s="153"/>
      <c r="K171" s="11">
        <v>2020</v>
      </c>
      <c r="L171" s="11">
        <v>76</v>
      </c>
      <c r="M171" s="11">
        <v>81</v>
      </c>
      <c r="N171" s="11">
        <v>423</v>
      </c>
    </row>
    <row r="172" spans="1:14" x14ac:dyDescent="0.2">
      <c r="A172" s="151"/>
      <c r="B172" s="156"/>
      <c r="C172" s="153"/>
      <c r="D172" s="153"/>
      <c r="E172" s="140"/>
      <c r="K172" s="11">
        <v>2021</v>
      </c>
      <c r="L172" s="11">
        <v>223</v>
      </c>
      <c r="M172" s="11">
        <v>201</v>
      </c>
      <c r="N172" s="11">
        <v>2331</v>
      </c>
    </row>
    <row r="173" spans="1:14" x14ac:dyDescent="0.2">
      <c r="A173" s="151"/>
      <c r="B173" s="156"/>
      <c r="C173" s="153"/>
      <c r="D173" s="113"/>
      <c r="E173" s="140"/>
    </row>
    <row r="174" spans="1:14" x14ac:dyDescent="0.2">
      <c r="A174" s="151"/>
      <c r="B174" s="156"/>
      <c r="C174" s="153"/>
      <c r="D174" s="113"/>
      <c r="E174" s="140"/>
    </row>
    <row r="175" spans="1:14" x14ac:dyDescent="0.2">
      <c r="A175" s="151"/>
      <c r="B175" s="156"/>
      <c r="C175" s="153"/>
      <c r="D175" s="113"/>
      <c r="E175" s="113"/>
    </row>
    <row r="176" spans="1:14" x14ac:dyDescent="0.2">
      <c r="A176" s="151"/>
      <c r="B176" s="156"/>
      <c r="C176" s="153"/>
      <c r="D176" s="140"/>
      <c r="E176" s="140"/>
    </row>
    <row r="177" spans="1:5" x14ac:dyDescent="0.2">
      <c r="A177" s="151"/>
      <c r="B177" s="156"/>
      <c r="C177" s="153"/>
      <c r="D177" s="140"/>
      <c r="E177" s="140"/>
    </row>
    <row r="178" spans="1:5" x14ac:dyDescent="0.2">
      <c r="A178" s="151"/>
      <c r="B178" s="156"/>
      <c r="C178" s="153"/>
      <c r="D178" s="153"/>
      <c r="E178" s="140"/>
    </row>
    <row r="179" spans="1:5" x14ac:dyDescent="0.2">
      <c r="A179" s="151"/>
      <c r="B179" s="157"/>
      <c r="C179" s="153"/>
      <c r="D179" s="113"/>
      <c r="E179" s="153"/>
    </row>
    <row r="180" spans="1:5" x14ac:dyDescent="0.2">
      <c r="A180" s="151"/>
      <c r="B180" s="157"/>
      <c r="C180" s="153"/>
      <c r="D180" s="113"/>
      <c r="E180" s="140"/>
    </row>
    <row r="181" spans="1:5" x14ac:dyDescent="0.2">
      <c r="A181" s="151"/>
      <c r="B181" s="156"/>
      <c r="C181" s="153"/>
      <c r="D181" s="153"/>
      <c r="E181" s="140"/>
    </row>
    <row r="182" spans="1:5" x14ac:dyDescent="0.2">
      <c r="A182" s="151"/>
      <c r="B182" s="157"/>
      <c r="C182" s="153"/>
      <c r="D182" s="140"/>
      <c r="E182" s="140"/>
    </row>
    <row r="183" spans="1:5" x14ac:dyDescent="0.2">
      <c r="A183" s="151"/>
      <c r="B183" s="156"/>
      <c r="C183" s="153"/>
      <c r="D183" s="140"/>
      <c r="E183" s="140"/>
    </row>
    <row r="184" spans="1:5" x14ac:dyDescent="0.2">
      <c r="A184" s="151"/>
      <c r="B184" s="156"/>
      <c r="C184" s="153"/>
      <c r="D184" s="153"/>
      <c r="E184" s="140"/>
    </row>
    <row r="185" spans="1:5" x14ac:dyDescent="0.2">
      <c r="A185" s="151"/>
      <c r="B185" s="156"/>
      <c r="C185" s="153"/>
      <c r="D185" s="113"/>
      <c r="E185" s="140"/>
    </row>
    <row r="186" spans="1:5" x14ac:dyDescent="0.2">
      <c r="A186" s="151"/>
      <c r="B186" s="156"/>
      <c r="C186" s="153"/>
      <c r="D186" s="113"/>
      <c r="E186" s="140"/>
    </row>
    <row r="187" spans="1:5" x14ac:dyDescent="0.2">
      <c r="A187" s="151"/>
      <c r="B187" s="156"/>
      <c r="C187" s="153"/>
      <c r="D187" s="140"/>
      <c r="E187" s="153"/>
    </row>
    <row r="188" spans="1:5" x14ac:dyDescent="0.2">
      <c r="A188" s="151"/>
      <c r="B188" s="156"/>
      <c r="C188" s="153"/>
      <c r="D188" s="113"/>
      <c r="E188" s="113"/>
    </row>
    <row r="189" spans="1:5" x14ac:dyDescent="0.2">
      <c r="A189" s="151"/>
      <c r="B189" s="156"/>
      <c r="C189" s="153"/>
      <c r="D189" s="153"/>
      <c r="E189" s="140"/>
    </row>
    <row r="190" spans="1:5" x14ac:dyDescent="0.2">
      <c r="A190" s="151"/>
      <c r="B190" s="156"/>
      <c r="C190" s="153"/>
      <c r="D190" s="153"/>
      <c r="E190" s="140"/>
    </row>
    <row r="191" spans="1:5" x14ac:dyDescent="0.2">
      <c r="A191" s="151"/>
      <c r="B191" s="156"/>
      <c r="C191" s="153"/>
      <c r="D191" s="140"/>
      <c r="E191" s="140"/>
    </row>
    <row r="192" spans="1:5" x14ac:dyDescent="0.2">
      <c r="A192" s="151"/>
      <c r="B192" s="156"/>
      <c r="C192" s="153"/>
      <c r="D192" s="113"/>
      <c r="E192" s="140"/>
    </row>
    <row r="193" spans="1:5" x14ac:dyDescent="0.2">
      <c r="A193" s="151"/>
      <c r="B193" s="156"/>
      <c r="C193" s="153"/>
      <c r="D193" s="153"/>
      <c r="E193" s="140"/>
    </row>
    <row r="194" spans="1:5" x14ac:dyDescent="0.2">
      <c r="A194" s="151"/>
      <c r="B194" s="156"/>
      <c r="C194" s="153"/>
      <c r="D194" s="113"/>
      <c r="E194" s="140"/>
    </row>
    <row r="195" spans="1:5" x14ac:dyDescent="0.2">
      <c r="A195" s="151"/>
      <c r="B195" s="156"/>
      <c r="C195" s="153"/>
      <c r="D195" s="153"/>
      <c r="E195" s="140"/>
    </row>
    <row r="196" spans="1:5" x14ac:dyDescent="0.2">
      <c r="A196" s="151"/>
      <c r="B196" s="156"/>
      <c r="C196" s="153"/>
      <c r="D196" s="113"/>
      <c r="E196" s="140"/>
    </row>
    <row r="197" spans="1:5" x14ac:dyDescent="0.2">
      <c r="A197" s="151"/>
      <c r="B197" s="156"/>
      <c r="C197" s="153"/>
      <c r="D197" s="113"/>
      <c r="E197" s="140"/>
    </row>
    <row r="198" spans="1:5" x14ac:dyDescent="0.2">
      <c r="A198" s="151"/>
      <c r="B198" s="157"/>
      <c r="C198" s="153"/>
      <c r="D198" s="153"/>
      <c r="E198" s="140"/>
    </row>
    <row r="199" spans="1:5" x14ac:dyDescent="0.2">
      <c r="A199" s="151"/>
      <c r="B199" s="156"/>
      <c r="C199" s="153"/>
      <c r="D199" s="140"/>
      <c r="E199" s="140"/>
    </row>
    <row r="200" spans="1:5" x14ac:dyDescent="0.2">
      <c r="A200" s="151"/>
      <c r="B200" s="156"/>
      <c r="C200" s="153"/>
      <c r="D200" s="153"/>
      <c r="E200" s="140"/>
    </row>
    <row r="201" spans="1:5" x14ac:dyDescent="0.2">
      <c r="A201" s="151"/>
      <c r="B201" s="156"/>
      <c r="C201" s="153"/>
      <c r="D201" s="113"/>
      <c r="E201" s="113"/>
    </row>
    <row r="202" spans="1:5" x14ac:dyDescent="0.2">
      <c r="A202" s="151"/>
      <c r="B202" s="157"/>
      <c r="C202" s="153"/>
      <c r="D202" s="153"/>
      <c r="E202" s="140"/>
    </row>
    <row r="203" spans="1:5" x14ac:dyDescent="0.2">
      <c r="A203" s="151"/>
      <c r="B203" s="156"/>
      <c r="C203" s="153"/>
      <c r="D203" s="140"/>
      <c r="E203" s="140"/>
    </row>
    <row r="204" spans="1:5" x14ac:dyDescent="0.2">
      <c r="A204" s="151"/>
      <c r="B204" s="156"/>
      <c r="C204" s="153"/>
      <c r="D204" s="140"/>
      <c r="E204" s="140"/>
    </row>
    <row r="205" spans="1:5" x14ac:dyDescent="0.2">
      <c r="A205" s="151"/>
      <c r="B205" s="156"/>
      <c r="C205" s="153"/>
      <c r="D205" s="140"/>
      <c r="E205" s="140"/>
    </row>
    <row r="206" spans="1:5" x14ac:dyDescent="0.2">
      <c r="A206" s="151"/>
      <c r="B206" s="156"/>
      <c r="C206" s="153"/>
      <c r="D206" s="113"/>
      <c r="E206" s="113"/>
    </row>
    <row r="207" spans="1:5" x14ac:dyDescent="0.2">
      <c r="A207" s="151"/>
      <c r="B207" s="156"/>
      <c r="C207" s="153"/>
      <c r="D207" s="153"/>
      <c r="E207" s="140"/>
    </row>
    <row r="208" spans="1:5" x14ac:dyDescent="0.2">
      <c r="A208" s="151"/>
      <c r="B208" s="156"/>
      <c r="C208" s="153"/>
      <c r="D208" s="153"/>
      <c r="E208" s="140"/>
    </row>
    <row r="209" spans="1:5" x14ac:dyDescent="0.2">
      <c r="A209" s="151"/>
      <c r="B209" s="156"/>
      <c r="C209" s="153"/>
      <c r="D209" s="153"/>
      <c r="E209" s="140"/>
    </row>
    <row r="210" spans="1:5" x14ac:dyDescent="0.2">
      <c r="A210" s="151"/>
      <c r="B210" s="156"/>
      <c r="C210" s="153"/>
      <c r="D210" s="153"/>
      <c r="E210" s="140"/>
    </row>
    <row r="211" spans="1:5" x14ac:dyDescent="0.2">
      <c r="A211" s="151"/>
      <c r="B211" s="156"/>
      <c r="C211" s="153"/>
      <c r="D211" s="153"/>
      <c r="E211" s="140"/>
    </row>
    <row r="212" spans="1:5" x14ac:dyDescent="0.2">
      <c r="A212" s="151"/>
      <c r="B212" s="156"/>
      <c r="C212" s="153"/>
      <c r="D212" s="153"/>
      <c r="E212" s="140"/>
    </row>
    <row r="213" spans="1:5" x14ac:dyDescent="0.2">
      <c r="A213" s="151"/>
      <c r="B213" s="156"/>
      <c r="C213" s="153"/>
      <c r="D213" s="153"/>
      <c r="E213" s="140"/>
    </row>
    <row r="214" spans="1:5" x14ac:dyDescent="0.2">
      <c r="A214" s="151"/>
      <c r="B214" s="156"/>
      <c r="C214" s="153"/>
      <c r="D214" s="153"/>
      <c r="E214" s="140"/>
    </row>
    <row r="215" spans="1:5" x14ac:dyDescent="0.2">
      <c r="A215" s="151"/>
      <c r="B215" s="156"/>
      <c r="C215" s="153"/>
      <c r="D215" s="153"/>
      <c r="E215" s="140"/>
    </row>
    <row r="216" spans="1:5" x14ac:dyDescent="0.2">
      <c r="A216" s="151"/>
      <c r="B216" s="156"/>
      <c r="C216" s="153"/>
      <c r="D216" s="153"/>
      <c r="E216" s="140"/>
    </row>
    <row r="217" spans="1:5" x14ac:dyDescent="0.2">
      <c r="A217" s="151"/>
      <c r="B217" s="156"/>
      <c r="C217" s="153"/>
      <c r="D217" s="113"/>
      <c r="E217" s="113"/>
    </row>
    <row r="218" spans="1:5" x14ac:dyDescent="0.2">
      <c r="A218" s="151"/>
      <c r="B218" s="156"/>
      <c r="C218" s="153"/>
      <c r="D218" s="113"/>
      <c r="E218" s="113"/>
    </row>
    <row r="219" spans="1:5" x14ac:dyDescent="0.2">
      <c r="A219" s="151"/>
      <c r="B219" s="156"/>
      <c r="C219" s="153"/>
      <c r="D219" s="113"/>
      <c r="E219" s="113"/>
    </row>
    <row r="220" spans="1:5" x14ac:dyDescent="0.2">
      <c r="A220" s="151"/>
      <c r="B220" s="157"/>
      <c r="C220" s="153"/>
      <c r="D220" s="113"/>
      <c r="E220" s="140"/>
    </row>
    <row r="221" spans="1:5" x14ac:dyDescent="0.2">
      <c r="A221" s="151"/>
      <c r="B221" s="156"/>
      <c r="C221" s="153"/>
      <c r="D221" s="140"/>
      <c r="E221" s="140"/>
    </row>
    <row r="222" spans="1:5" x14ac:dyDescent="0.2">
      <c r="A222" s="151"/>
      <c r="B222" s="157"/>
      <c r="C222" s="153"/>
      <c r="D222" s="153"/>
      <c r="E222" s="140"/>
    </row>
    <row r="223" spans="1:5" x14ac:dyDescent="0.2">
      <c r="A223" s="151"/>
      <c r="B223" s="156"/>
      <c r="C223" s="153"/>
      <c r="D223" s="153"/>
      <c r="E223" s="140"/>
    </row>
    <row r="224" spans="1:5" x14ac:dyDescent="0.2">
      <c r="A224" s="151"/>
      <c r="B224" s="156"/>
      <c r="C224" s="153"/>
      <c r="D224" s="153"/>
      <c r="E224" s="140"/>
    </row>
    <row r="225" spans="1:5" x14ac:dyDescent="0.2">
      <c r="A225" s="151"/>
      <c r="B225" s="156"/>
      <c r="C225" s="153"/>
      <c r="D225" s="153"/>
      <c r="E225" s="140"/>
    </row>
    <row r="226" spans="1:5" x14ac:dyDescent="0.2">
      <c r="A226" s="151"/>
      <c r="B226" s="156"/>
      <c r="C226" s="153"/>
      <c r="D226" s="113"/>
      <c r="E226" s="140"/>
    </row>
    <row r="227" spans="1:5" x14ac:dyDescent="0.2">
      <c r="A227" s="151"/>
      <c r="B227" s="156"/>
      <c r="C227" s="153"/>
      <c r="D227" s="153"/>
      <c r="E227" s="140"/>
    </row>
    <row r="228" spans="1:5" x14ac:dyDescent="0.2">
      <c r="A228" s="151"/>
      <c r="B228" s="156"/>
      <c r="C228" s="153"/>
      <c r="D228" s="153"/>
      <c r="E228" s="140"/>
    </row>
    <row r="229" spans="1:5" x14ac:dyDescent="0.2">
      <c r="A229" s="151"/>
      <c r="B229" s="156"/>
      <c r="C229" s="153"/>
      <c r="D229" s="140"/>
      <c r="E229" s="153"/>
    </row>
    <row r="230" spans="1:5" x14ac:dyDescent="0.2">
      <c r="A230" s="151"/>
      <c r="B230" s="156"/>
      <c r="C230" s="153"/>
      <c r="D230" s="153"/>
      <c r="E230" s="140"/>
    </row>
    <row r="231" spans="1:5" x14ac:dyDescent="0.2">
      <c r="A231" s="151"/>
      <c r="B231" s="156"/>
      <c r="C231" s="153"/>
      <c r="D231" s="153"/>
      <c r="E231" s="140"/>
    </row>
    <row r="232" spans="1:5" ht="15" x14ac:dyDescent="0.2">
      <c r="A232" s="113"/>
      <c r="B232" s="149"/>
      <c r="C232" s="158"/>
      <c r="D232" s="158"/>
      <c r="E232" s="158"/>
    </row>
  </sheetData>
  <mergeCells count="10">
    <mergeCell ref="O3:Q3"/>
    <mergeCell ref="A157:B157"/>
    <mergeCell ref="A1:N1"/>
    <mergeCell ref="A2:N2"/>
    <mergeCell ref="A3:A4"/>
    <mergeCell ref="B3:B4"/>
    <mergeCell ref="C3:E3"/>
    <mergeCell ref="F3:H3"/>
    <mergeCell ref="L3:N3"/>
    <mergeCell ref="I3:K3"/>
  </mergeCells>
  <pageMargins left="0.31496062992125984" right="0" top="0.19685039370078741" bottom="0.35433070866141736" header="0.31496062992125984" footer="0.31496062992125984"/>
  <pageSetup paperSize="10000" scale="7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G8" sqref="G8"/>
    </sheetView>
  </sheetViews>
  <sheetFormatPr defaultRowHeight="14.25" x14ac:dyDescent="0.2"/>
  <cols>
    <col min="1" max="1" width="21" style="1" customWidth="1"/>
    <col min="2" max="5" width="12.7109375" style="1" hidden="1" customWidth="1"/>
    <col min="6" max="13" width="13.5703125" style="1" customWidth="1"/>
    <col min="14" max="14" width="1.7109375" style="1" customWidth="1"/>
    <col min="15" max="25" width="9.140625" style="1"/>
    <col min="26" max="26" width="4.140625" style="1" customWidth="1"/>
    <col min="27" max="16384" width="9.140625" style="1"/>
  </cols>
  <sheetData>
    <row r="1" spans="1:13" ht="33.75" customHeight="1" x14ac:dyDescent="0.2">
      <c r="A1" s="19" t="s">
        <v>976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20.100000000000001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3" ht="20.100000000000001" customHeight="1" x14ac:dyDescent="0.2">
      <c r="A3" s="85" t="s">
        <v>497</v>
      </c>
      <c r="B3" s="85">
        <v>2017</v>
      </c>
      <c r="C3" s="85"/>
      <c r="D3" s="85">
        <v>2018</v>
      </c>
      <c r="E3" s="85"/>
      <c r="F3" s="85">
        <v>2019</v>
      </c>
      <c r="G3" s="85"/>
      <c r="H3" s="85">
        <v>2020</v>
      </c>
      <c r="I3" s="85"/>
      <c r="J3" s="85">
        <v>2021</v>
      </c>
      <c r="K3" s="85"/>
      <c r="L3" s="85">
        <v>2021</v>
      </c>
      <c r="M3" s="85"/>
    </row>
    <row r="4" spans="1:13" s="11" customFormat="1" ht="27.75" customHeight="1" x14ac:dyDescent="0.25">
      <c r="A4" s="85"/>
      <c r="B4" s="55" t="s">
        <v>2</v>
      </c>
      <c r="C4" s="20" t="s">
        <v>498</v>
      </c>
      <c r="D4" s="55" t="s">
        <v>2</v>
      </c>
      <c r="E4" s="20" t="s">
        <v>498</v>
      </c>
      <c r="F4" s="55" t="s">
        <v>2</v>
      </c>
      <c r="G4" s="20" t="s">
        <v>498</v>
      </c>
      <c r="H4" s="55" t="s">
        <v>2</v>
      </c>
      <c r="I4" s="20" t="s">
        <v>498</v>
      </c>
      <c r="J4" s="55" t="s">
        <v>2</v>
      </c>
      <c r="K4" s="20" t="s">
        <v>498</v>
      </c>
      <c r="L4" s="55" t="s">
        <v>2</v>
      </c>
      <c r="M4" s="20" t="s">
        <v>498</v>
      </c>
    </row>
    <row r="5" spans="1:13" s="11" customFormat="1" ht="20.100000000000001" customHeight="1" x14ac:dyDescent="0.25">
      <c r="A5" s="45" t="s">
        <v>68</v>
      </c>
      <c r="B5" s="104">
        <v>20806</v>
      </c>
      <c r="C5" s="128">
        <f>B5/$B$7</f>
        <v>0.15323994284620029</v>
      </c>
      <c r="D5" s="104">
        <v>56486</v>
      </c>
      <c r="E5" s="129">
        <f>D5/$D$7</f>
        <v>0.19951891660867999</v>
      </c>
      <c r="F5" s="104">
        <v>49200</v>
      </c>
      <c r="G5" s="129">
        <f>F5/$F$7</f>
        <v>0.1863862286337738</v>
      </c>
      <c r="H5" s="130">
        <v>25941</v>
      </c>
      <c r="I5" s="131">
        <f>(H5/H7)</f>
        <v>0.2252565950573974</v>
      </c>
      <c r="J5" s="130">
        <v>28987</v>
      </c>
      <c r="K5" s="131">
        <f>J5/J7</f>
        <v>0.16687199207866074</v>
      </c>
      <c r="L5" s="130"/>
      <c r="M5" s="131"/>
    </row>
    <row r="6" spans="1:13" s="11" customFormat="1" ht="20.100000000000001" customHeight="1" x14ac:dyDescent="0.25">
      <c r="A6" s="45" t="s">
        <v>69</v>
      </c>
      <c r="B6" s="104">
        <v>114968</v>
      </c>
      <c r="C6" s="128">
        <f>B6/$B$7</f>
        <v>0.84676005715379965</v>
      </c>
      <c r="D6" s="104">
        <v>226625</v>
      </c>
      <c r="E6" s="129">
        <f>D6/$D$7</f>
        <v>0.80048108339131996</v>
      </c>
      <c r="F6" s="104">
        <v>214768</v>
      </c>
      <c r="G6" s="129">
        <f>F6/$F$7</f>
        <v>0.81361377136622626</v>
      </c>
      <c r="H6" s="130">
        <v>89221</v>
      </c>
      <c r="I6" s="131">
        <f>H6/H7</f>
        <v>0.77474340494260263</v>
      </c>
      <c r="J6" s="130">
        <v>144721</v>
      </c>
      <c r="K6" s="131">
        <f>J6/J7</f>
        <v>0.83312800792133923</v>
      </c>
      <c r="L6" s="130"/>
      <c r="M6" s="131"/>
    </row>
    <row r="7" spans="1:13" ht="20.100000000000001" customHeight="1" x14ac:dyDescent="0.2">
      <c r="A7" s="132" t="s">
        <v>70</v>
      </c>
      <c r="B7" s="133">
        <f>SUM(B5:B6)</f>
        <v>135774</v>
      </c>
      <c r="C7" s="134">
        <f>SUM(C5:C6)</f>
        <v>1</v>
      </c>
      <c r="D7" s="133">
        <f>SUM(D5:D6)</f>
        <v>283111</v>
      </c>
      <c r="E7" s="135">
        <f t="shared" ref="E7:G7" si="0">SUM(E5:E6)</f>
        <v>1</v>
      </c>
      <c r="F7" s="133">
        <f t="shared" si="0"/>
        <v>263968</v>
      </c>
      <c r="G7" s="135">
        <f t="shared" si="0"/>
        <v>1</v>
      </c>
      <c r="H7" s="136">
        <f>SUM(H5:H6)</f>
        <v>115162</v>
      </c>
      <c r="I7" s="135">
        <f t="shared" ref="I7:K7" si="1">SUM(I5:I6)</f>
        <v>1</v>
      </c>
      <c r="J7" s="136">
        <f>SUM(J5:J6)</f>
        <v>173708</v>
      </c>
      <c r="K7" s="135">
        <f t="shared" si="1"/>
        <v>1</v>
      </c>
      <c r="L7" s="136">
        <f>SUM(L5:L6)</f>
        <v>0</v>
      </c>
      <c r="M7" s="135">
        <f t="shared" ref="M7" si="2">SUM(M5:M6)</f>
        <v>0</v>
      </c>
    </row>
    <row r="8" spans="1:13" x14ac:dyDescent="0.2">
      <c r="A8" s="3"/>
      <c r="B8" s="3"/>
      <c r="C8" s="3"/>
      <c r="D8" s="3"/>
      <c r="E8" s="3"/>
      <c r="F8" s="3"/>
      <c r="G8" s="3"/>
      <c r="H8" s="3"/>
      <c r="I8" s="3"/>
    </row>
    <row r="9" spans="1:13" ht="15" x14ac:dyDescent="0.25">
      <c r="A9" s="3"/>
      <c r="B9" s="3"/>
      <c r="C9" s="3"/>
      <c r="D9" s="26"/>
      <c r="E9" s="26"/>
      <c r="F9" s="26"/>
      <c r="G9" s="3"/>
      <c r="H9" s="3"/>
      <c r="I9" s="3"/>
    </row>
    <row r="10" spans="1:13" ht="15" x14ac:dyDescent="0.25">
      <c r="A10" s="3"/>
      <c r="B10" s="3"/>
      <c r="C10" s="3"/>
      <c r="D10" s="26"/>
      <c r="E10" s="26"/>
      <c r="F10" s="26"/>
      <c r="G10" s="3"/>
      <c r="H10" s="3"/>
      <c r="I10" s="3"/>
    </row>
    <row r="11" spans="1:13" ht="15" x14ac:dyDescent="0.25">
      <c r="A11" s="3"/>
      <c r="B11" s="3"/>
      <c r="C11" s="3"/>
      <c r="D11" s="27"/>
      <c r="E11" s="27"/>
      <c r="F11" s="137"/>
      <c r="G11" s="3"/>
      <c r="H11" s="3"/>
      <c r="I11" s="3"/>
    </row>
    <row r="12" spans="1:13" ht="15" x14ac:dyDescent="0.25">
      <c r="A12" s="3"/>
      <c r="B12" s="3"/>
      <c r="C12" s="3"/>
      <c r="D12" s="27"/>
      <c r="E12" s="27"/>
      <c r="F12" s="27"/>
      <c r="G12" s="3" t="s">
        <v>63</v>
      </c>
      <c r="H12" s="3"/>
      <c r="I12" s="3"/>
    </row>
    <row r="13" spans="1:13" ht="15" x14ac:dyDescent="0.25">
      <c r="A13" s="3"/>
      <c r="B13" s="3"/>
      <c r="C13" s="3"/>
      <c r="D13" s="27"/>
      <c r="E13" s="27"/>
      <c r="F13" s="137"/>
      <c r="G13" s="138"/>
      <c r="H13" s="138"/>
      <c r="I13" s="138"/>
    </row>
    <row r="14" spans="1:13" ht="15" x14ac:dyDescent="0.25">
      <c r="A14" s="3"/>
      <c r="B14" s="3"/>
      <c r="C14" s="3"/>
      <c r="D14" s="26"/>
      <c r="E14" s="26"/>
      <c r="F14" s="26"/>
      <c r="G14" s="3"/>
      <c r="H14" s="3"/>
      <c r="I14" s="3"/>
    </row>
    <row r="15" spans="1:13" ht="15" x14ac:dyDescent="0.25">
      <c r="A15" s="3"/>
      <c r="B15" s="3"/>
      <c r="C15" s="3"/>
      <c r="D15" s="26"/>
      <c r="E15" s="26"/>
      <c r="F15" s="26"/>
      <c r="G15" s="3"/>
      <c r="H15" s="3"/>
      <c r="I15" s="3"/>
    </row>
  </sheetData>
  <mergeCells count="13">
    <mergeCell ref="A1:K1"/>
    <mergeCell ref="A2:K2"/>
    <mergeCell ref="D9:F9"/>
    <mergeCell ref="D10:F10"/>
    <mergeCell ref="H3:I3"/>
    <mergeCell ref="L3:M3"/>
    <mergeCell ref="D14:F14"/>
    <mergeCell ref="D15:F15"/>
    <mergeCell ref="A3:A4"/>
    <mergeCell ref="B3:C3"/>
    <mergeCell ref="D3:E3"/>
    <mergeCell ref="F3:G3"/>
    <mergeCell ref="J3:K3"/>
  </mergeCells>
  <pageMargins left="0.11811023622047245" right="0.11811023622047245" top="0.74803149606299213" bottom="0.74803149606299213" header="0.31496062992125984" footer="0.31496062992125984"/>
  <pageSetup paperSize="10000" scale="75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440"/>
  <sheetViews>
    <sheetView tabSelected="1" view="pageBreakPreview" topLeftCell="A232" zoomScale="110" zoomScaleNormal="130" zoomScaleSheetLayoutView="110" workbookViewId="0">
      <selection activeCell="C6" sqref="C6"/>
    </sheetView>
  </sheetViews>
  <sheetFormatPr defaultRowHeight="14.25" x14ac:dyDescent="0.2"/>
  <cols>
    <col min="1" max="1" width="4.85546875" style="163" customWidth="1"/>
    <col min="2" max="2" width="24.7109375" style="163" bestFit="1" customWidth="1"/>
    <col min="3" max="3" width="6.7109375" style="163" customWidth="1"/>
    <col min="4" max="4" width="8.7109375" style="163" customWidth="1"/>
    <col min="5" max="5" width="10.7109375" style="163" bestFit="1" customWidth="1"/>
    <col min="6" max="6" width="8" style="163" customWidth="1"/>
    <col min="7" max="7" width="20.140625" style="163" customWidth="1"/>
    <col min="8" max="8" width="11.140625" style="163" customWidth="1"/>
    <col min="9" max="9" width="7.42578125" style="163" bestFit="1" customWidth="1"/>
    <col min="10" max="10" width="8.85546875" style="163" customWidth="1"/>
    <col min="11" max="11" width="20" style="163" hidden="1" customWidth="1"/>
    <col min="12" max="12" width="4.85546875" style="163" customWidth="1"/>
    <col min="13" max="13" width="1.85546875" style="163" customWidth="1"/>
    <col min="14" max="16384" width="9.140625" style="163"/>
  </cols>
  <sheetData>
    <row r="1" spans="1:12" x14ac:dyDescent="0.2">
      <c r="J1" s="163" t="s">
        <v>558</v>
      </c>
    </row>
    <row r="2" spans="1:12" x14ac:dyDescent="0.2">
      <c r="J2" s="163" t="s">
        <v>559</v>
      </c>
    </row>
    <row r="3" spans="1:12" x14ac:dyDescent="0.2">
      <c r="J3" s="163" t="s">
        <v>560</v>
      </c>
    </row>
    <row r="5" spans="1:12" ht="48" customHeight="1" x14ac:dyDescent="0.2">
      <c r="A5" s="164" t="s">
        <v>561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ht="27.2" customHeight="1" x14ac:dyDescent="0.2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2" ht="38.25" customHeight="1" x14ac:dyDescent="0.2">
      <c r="A7" s="166" t="s">
        <v>1</v>
      </c>
      <c r="B7" s="166" t="s">
        <v>487</v>
      </c>
      <c r="C7" s="166" t="s">
        <v>971</v>
      </c>
      <c r="D7" s="166"/>
      <c r="E7" s="166"/>
      <c r="F7" s="166" t="s">
        <v>1</v>
      </c>
      <c r="G7" s="166" t="s">
        <v>970</v>
      </c>
      <c r="H7" s="166" t="s">
        <v>971</v>
      </c>
      <c r="I7" s="166"/>
      <c r="J7" s="166"/>
      <c r="K7" s="167" t="s">
        <v>562</v>
      </c>
    </row>
    <row r="8" spans="1:12" ht="15" x14ac:dyDescent="0.2">
      <c r="A8" s="168"/>
      <c r="B8" s="168"/>
      <c r="C8" s="169" t="s">
        <v>967</v>
      </c>
      <c r="D8" s="169" t="s">
        <v>968</v>
      </c>
      <c r="E8" s="169" t="s">
        <v>969</v>
      </c>
      <c r="F8" s="168"/>
      <c r="G8" s="168"/>
      <c r="H8" s="169" t="s">
        <v>967</v>
      </c>
      <c r="I8" s="169" t="s">
        <v>968</v>
      </c>
      <c r="J8" s="169" t="s">
        <v>969</v>
      </c>
      <c r="K8" s="170"/>
    </row>
    <row r="9" spans="1:12" ht="12.75" customHeight="1" x14ac:dyDescent="0.2">
      <c r="A9" s="171">
        <v>1</v>
      </c>
      <c r="B9" s="171">
        <v>2</v>
      </c>
      <c r="C9" s="171">
        <v>3</v>
      </c>
      <c r="D9" s="171">
        <v>4</v>
      </c>
      <c r="E9" s="171">
        <v>5</v>
      </c>
      <c r="F9" s="171">
        <v>6</v>
      </c>
      <c r="G9" s="171">
        <v>7</v>
      </c>
      <c r="H9" s="171">
        <v>8</v>
      </c>
      <c r="I9" s="171">
        <v>9</v>
      </c>
      <c r="J9" s="171">
        <v>10</v>
      </c>
      <c r="K9" s="172">
        <v>11</v>
      </c>
    </row>
    <row r="10" spans="1:12" ht="15" customHeight="1" x14ac:dyDescent="0.2">
      <c r="A10" s="173">
        <v>1</v>
      </c>
      <c r="B10" s="174" t="s">
        <v>563</v>
      </c>
      <c r="C10" s="175" t="s">
        <v>16</v>
      </c>
      <c r="D10" s="174"/>
      <c r="E10" s="174"/>
      <c r="F10" s="173">
        <v>1</v>
      </c>
      <c r="G10" s="176" t="s">
        <v>564</v>
      </c>
      <c r="H10" s="175" t="s">
        <v>16</v>
      </c>
      <c r="I10" s="174"/>
      <c r="J10" s="174"/>
      <c r="K10" s="177"/>
    </row>
    <row r="11" spans="1:12" ht="15" customHeight="1" x14ac:dyDescent="0.2">
      <c r="A11" s="174"/>
      <c r="B11" s="174"/>
      <c r="C11" s="174"/>
      <c r="D11" s="174"/>
      <c r="E11" s="174"/>
      <c r="F11" s="173">
        <v>2</v>
      </c>
      <c r="G11" s="176" t="s">
        <v>565</v>
      </c>
      <c r="H11" s="175" t="s">
        <v>16</v>
      </c>
      <c r="I11" s="174"/>
      <c r="J11" s="174"/>
      <c r="K11" s="177"/>
    </row>
    <row r="12" spans="1:12" ht="15" customHeight="1" x14ac:dyDescent="0.2">
      <c r="A12" s="174"/>
      <c r="B12" s="174"/>
      <c r="C12" s="174"/>
      <c r="D12" s="174"/>
      <c r="E12" s="174"/>
      <c r="F12" s="173">
        <v>3</v>
      </c>
      <c r="G12" s="176" t="s">
        <v>566</v>
      </c>
      <c r="H12" s="175" t="s">
        <v>16</v>
      </c>
      <c r="I12" s="174"/>
      <c r="J12" s="174"/>
      <c r="K12" s="177"/>
    </row>
    <row r="13" spans="1:12" ht="15" customHeight="1" x14ac:dyDescent="0.2">
      <c r="A13" s="174"/>
      <c r="B13" s="174"/>
      <c r="C13" s="174"/>
      <c r="D13" s="174"/>
      <c r="E13" s="174"/>
      <c r="F13" s="173">
        <v>4</v>
      </c>
      <c r="G13" s="176" t="s">
        <v>567</v>
      </c>
      <c r="H13" s="175" t="s">
        <v>16</v>
      </c>
      <c r="I13" s="174"/>
      <c r="J13" s="174"/>
      <c r="K13" s="177"/>
    </row>
    <row r="14" spans="1:12" ht="15" customHeight="1" x14ac:dyDescent="0.2">
      <c r="A14" s="174"/>
      <c r="B14" s="174"/>
      <c r="C14" s="174"/>
      <c r="D14" s="174"/>
      <c r="E14" s="174"/>
      <c r="F14" s="173">
        <v>5</v>
      </c>
      <c r="G14" s="176" t="s">
        <v>568</v>
      </c>
      <c r="H14" s="175"/>
      <c r="I14" s="175" t="s">
        <v>569</v>
      </c>
      <c r="J14" s="174"/>
      <c r="K14" s="177"/>
    </row>
    <row r="15" spans="1:12" ht="15" customHeight="1" x14ac:dyDescent="0.2">
      <c r="A15" s="174"/>
      <c r="B15" s="174"/>
      <c r="C15" s="174"/>
      <c r="D15" s="174"/>
      <c r="E15" s="174"/>
      <c r="F15" s="173">
        <v>6</v>
      </c>
      <c r="G15" s="176" t="s">
        <v>570</v>
      </c>
      <c r="H15" s="175" t="s">
        <v>16</v>
      </c>
      <c r="I15" s="174"/>
      <c r="J15" s="174"/>
      <c r="K15" s="177"/>
    </row>
    <row r="16" spans="1:12" ht="15" customHeight="1" x14ac:dyDescent="0.2">
      <c r="A16" s="174"/>
      <c r="B16" s="174"/>
      <c r="C16" s="174"/>
      <c r="D16" s="174"/>
      <c r="E16" s="174"/>
      <c r="F16" s="173">
        <v>7</v>
      </c>
      <c r="G16" s="176" t="s">
        <v>571</v>
      </c>
      <c r="H16" s="175" t="s">
        <v>16</v>
      </c>
      <c r="I16" s="174"/>
      <c r="J16" s="174"/>
      <c r="K16" s="177"/>
    </row>
    <row r="17" spans="1:11" ht="15" customHeight="1" x14ac:dyDescent="0.2">
      <c r="A17" s="174"/>
      <c r="B17" s="174"/>
      <c r="C17" s="174"/>
      <c r="D17" s="174"/>
      <c r="E17" s="174"/>
      <c r="F17" s="173">
        <v>8</v>
      </c>
      <c r="G17" s="176" t="s">
        <v>572</v>
      </c>
      <c r="H17" s="175" t="s">
        <v>16</v>
      </c>
      <c r="I17" s="175"/>
      <c r="J17" s="174"/>
      <c r="K17" s="177"/>
    </row>
    <row r="18" spans="1:11" ht="15" customHeight="1" x14ac:dyDescent="0.2">
      <c r="A18" s="174"/>
      <c r="B18" s="174"/>
      <c r="C18" s="174"/>
      <c r="D18" s="174"/>
      <c r="E18" s="174"/>
      <c r="F18" s="173">
        <v>9</v>
      </c>
      <c r="G18" s="176" t="s">
        <v>573</v>
      </c>
      <c r="H18" s="175" t="s">
        <v>16</v>
      </c>
      <c r="I18" s="174"/>
      <c r="J18" s="174"/>
      <c r="K18" s="177"/>
    </row>
    <row r="19" spans="1:11" ht="15" customHeight="1" x14ac:dyDescent="0.2">
      <c r="A19" s="174"/>
      <c r="B19" s="174"/>
      <c r="C19" s="174"/>
      <c r="D19" s="174"/>
      <c r="E19" s="174"/>
      <c r="F19" s="173">
        <v>10</v>
      </c>
      <c r="G19" s="176" t="s">
        <v>574</v>
      </c>
      <c r="H19" s="175" t="s">
        <v>16</v>
      </c>
      <c r="I19" s="174"/>
      <c r="J19" s="174"/>
      <c r="K19" s="177"/>
    </row>
    <row r="20" spans="1:11" ht="15" customHeight="1" x14ac:dyDescent="0.2">
      <c r="A20" s="174"/>
      <c r="B20" s="174"/>
      <c r="C20" s="174"/>
      <c r="D20" s="174"/>
      <c r="E20" s="174"/>
      <c r="F20" s="173">
        <v>11</v>
      </c>
      <c r="G20" s="176" t="s">
        <v>575</v>
      </c>
      <c r="H20" s="175" t="s">
        <v>16</v>
      </c>
      <c r="I20" s="174"/>
      <c r="J20" s="174"/>
      <c r="K20" s="177"/>
    </row>
    <row r="21" spans="1:11" ht="15" customHeight="1" x14ac:dyDescent="0.2">
      <c r="A21" s="174"/>
      <c r="B21" s="174"/>
      <c r="C21" s="174"/>
      <c r="D21" s="174"/>
      <c r="E21" s="174"/>
      <c r="F21" s="173">
        <v>12</v>
      </c>
      <c r="G21" s="176" t="s">
        <v>576</v>
      </c>
      <c r="H21" s="175" t="s">
        <v>16</v>
      </c>
      <c r="I21" s="174"/>
      <c r="J21" s="174"/>
      <c r="K21" s="177"/>
    </row>
    <row r="22" spans="1:11" ht="15" customHeight="1" x14ac:dyDescent="0.2">
      <c r="A22" s="174"/>
      <c r="B22" s="174"/>
      <c r="C22" s="174"/>
      <c r="D22" s="174"/>
      <c r="E22" s="174"/>
      <c r="F22" s="173">
        <v>13</v>
      </c>
      <c r="G22" s="176" t="s">
        <v>577</v>
      </c>
      <c r="H22" s="175" t="s">
        <v>16</v>
      </c>
      <c r="I22" s="174"/>
      <c r="J22" s="174"/>
      <c r="K22" s="177"/>
    </row>
    <row r="23" spans="1:11" ht="9.4" customHeight="1" x14ac:dyDescent="0.2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9"/>
    </row>
    <row r="24" spans="1:11" ht="15" customHeight="1" x14ac:dyDescent="0.2">
      <c r="A24" s="173">
        <v>2</v>
      </c>
      <c r="B24" s="174" t="s">
        <v>578</v>
      </c>
      <c r="C24" s="174"/>
      <c r="D24" s="174"/>
      <c r="E24" s="174"/>
      <c r="F24" s="173">
        <v>1</v>
      </c>
      <c r="G24" s="176" t="s">
        <v>303</v>
      </c>
      <c r="H24" s="175" t="s">
        <v>16</v>
      </c>
      <c r="I24" s="174"/>
      <c r="J24" s="174"/>
      <c r="K24" s="177"/>
    </row>
    <row r="25" spans="1:11" ht="15" customHeight="1" x14ac:dyDescent="0.2">
      <c r="A25" s="174"/>
      <c r="B25" s="174"/>
      <c r="C25" s="174"/>
      <c r="D25" s="174"/>
      <c r="E25" s="174"/>
      <c r="F25" s="173">
        <v>2</v>
      </c>
      <c r="G25" s="176" t="s">
        <v>579</v>
      </c>
      <c r="H25" s="175" t="s">
        <v>16</v>
      </c>
      <c r="I25" s="174"/>
      <c r="J25" s="174"/>
      <c r="K25" s="177"/>
    </row>
    <row r="26" spans="1:11" ht="15" customHeight="1" x14ac:dyDescent="0.2">
      <c r="A26" s="174"/>
      <c r="B26" s="174"/>
      <c r="C26" s="174"/>
      <c r="D26" s="174"/>
      <c r="E26" s="174"/>
      <c r="F26" s="173">
        <v>3</v>
      </c>
      <c r="G26" s="176" t="s">
        <v>18</v>
      </c>
      <c r="H26" s="175" t="s">
        <v>16</v>
      </c>
      <c r="I26" s="174"/>
      <c r="J26" s="174"/>
      <c r="K26" s="177"/>
    </row>
    <row r="27" spans="1:11" ht="15" customHeight="1" x14ac:dyDescent="0.2">
      <c r="A27" s="174"/>
      <c r="B27" s="174"/>
      <c r="C27" s="174"/>
      <c r="D27" s="174"/>
      <c r="E27" s="174"/>
      <c r="F27" s="173">
        <v>4</v>
      </c>
      <c r="G27" s="176" t="s">
        <v>580</v>
      </c>
      <c r="H27" s="175" t="s">
        <v>16</v>
      </c>
      <c r="I27" s="174"/>
      <c r="J27" s="174"/>
      <c r="K27" s="177"/>
    </row>
    <row r="28" spans="1:11" ht="15" customHeight="1" x14ac:dyDescent="0.2">
      <c r="A28" s="174"/>
      <c r="B28" s="174"/>
      <c r="C28" s="174"/>
      <c r="D28" s="174"/>
      <c r="E28" s="174"/>
      <c r="F28" s="173">
        <v>5</v>
      </c>
      <c r="G28" s="176" t="s">
        <v>581</v>
      </c>
      <c r="H28" s="175" t="s">
        <v>16</v>
      </c>
      <c r="I28" s="174"/>
      <c r="J28" s="174"/>
      <c r="K28" s="177"/>
    </row>
    <row r="29" spans="1:11" ht="15" customHeight="1" x14ac:dyDescent="0.2">
      <c r="A29" s="174"/>
      <c r="B29" s="174"/>
      <c r="C29" s="174"/>
      <c r="D29" s="174"/>
      <c r="E29" s="174"/>
      <c r="F29" s="173">
        <v>6</v>
      </c>
      <c r="G29" s="176" t="s">
        <v>582</v>
      </c>
      <c r="H29" s="175" t="s">
        <v>16</v>
      </c>
      <c r="I29" s="174"/>
      <c r="J29" s="174"/>
      <c r="K29" s="177"/>
    </row>
    <row r="30" spans="1:11" ht="15" customHeight="1" x14ac:dyDescent="0.2">
      <c r="A30" s="174"/>
      <c r="B30" s="174"/>
      <c r="C30" s="174"/>
      <c r="D30" s="174"/>
      <c r="E30" s="174"/>
      <c r="F30" s="173">
        <v>7</v>
      </c>
      <c r="G30" s="176" t="s">
        <v>583</v>
      </c>
      <c r="H30" s="175" t="s">
        <v>16</v>
      </c>
      <c r="I30" s="174"/>
      <c r="J30" s="174"/>
      <c r="K30" s="177"/>
    </row>
    <row r="31" spans="1:11" ht="15" customHeight="1" x14ac:dyDescent="0.2">
      <c r="A31" s="174"/>
      <c r="B31" s="174"/>
      <c r="C31" s="174"/>
      <c r="D31" s="174"/>
      <c r="E31" s="174"/>
      <c r="F31" s="173">
        <v>8</v>
      </c>
      <c r="G31" s="176" t="s">
        <v>584</v>
      </c>
      <c r="H31" s="175" t="s">
        <v>16</v>
      </c>
      <c r="I31" s="174"/>
      <c r="J31" s="174"/>
      <c r="K31" s="177"/>
    </row>
    <row r="32" spans="1:11" ht="15" customHeight="1" x14ac:dyDescent="0.2">
      <c r="A32" s="174"/>
      <c r="B32" s="174"/>
      <c r="C32" s="174"/>
      <c r="D32" s="174"/>
      <c r="E32" s="174"/>
      <c r="F32" s="173">
        <v>9</v>
      </c>
      <c r="G32" s="176" t="s">
        <v>585</v>
      </c>
      <c r="H32" s="175" t="s">
        <v>16</v>
      </c>
      <c r="I32" s="174"/>
      <c r="J32" s="174"/>
      <c r="K32" s="177"/>
    </row>
    <row r="33" spans="1:11" ht="15" customHeight="1" x14ac:dyDescent="0.2">
      <c r="A33" s="174"/>
      <c r="B33" s="174"/>
      <c r="C33" s="174"/>
      <c r="D33" s="174"/>
      <c r="E33" s="174"/>
      <c r="F33" s="173">
        <v>10</v>
      </c>
      <c r="G33" s="176" t="s">
        <v>586</v>
      </c>
      <c r="H33" s="175" t="s">
        <v>16</v>
      </c>
      <c r="I33" s="174"/>
      <c r="J33" s="174"/>
      <c r="K33" s="177"/>
    </row>
    <row r="34" spans="1:11" ht="9.4" customHeight="1" x14ac:dyDescent="0.2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9"/>
    </row>
    <row r="35" spans="1:11" ht="15" customHeight="1" x14ac:dyDescent="0.2">
      <c r="A35" s="173">
        <v>3</v>
      </c>
      <c r="B35" s="174" t="s">
        <v>587</v>
      </c>
      <c r="C35" s="174"/>
      <c r="D35" s="174"/>
      <c r="E35" s="174"/>
      <c r="F35" s="173">
        <v>1</v>
      </c>
      <c r="G35" s="176" t="s">
        <v>588</v>
      </c>
      <c r="H35" s="175" t="s">
        <v>16</v>
      </c>
      <c r="I35" s="174"/>
      <c r="J35" s="174"/>
      <c r="K35" s="177"/>
    </row>
    <row r="36" spans="1:11" ht="15" customHeight="1" x14ac:dyDescent="0.2">
      <c r="A36" s="174"/>
      <c r="B36" s="174"/>
      <c r="C36" s="174"/>
      <c r="D36" s="174"/>
      <c r="E36" s="174"/>
      <c r="F36" s="173">
        <v>2</v>
      </c>
      <c r="G36" s="176" t="s">
        <v>589</v>
      </c>
      <c r="H36" s="175" t="s">
        <v>16</v>
      </c>
      <c r="I36" s="174"/>
      <c r="J36" s="174"/>
      <c r="K36" s="177"/>
    </row>
    <row r="37" spans="1:11" ht="15" customHeight="1" x14ac:dyDescent="0.2">
      <c r="A37" s="174"/>
      <c r="B37" s="174"/>
      <c r="C37" s="174"/>
      <c r="D37" s="174"/>
      <c r="E37" s="174"/>
      <c r="F37" s="173">
        <v>3</v>
      </c>
      <c r="G37" s="176" t="s">
        <v>590</v>
      </c>
      <c r="H37" s="175" t="s">
        <v>16</v>
      </c>
      <c r="I37" s="174"/>
      <c r="J37" s="174"/>
      <c r="K37" s="177"/>
    </row>
    <row r="38" spans="1:11" ht="15" customHeight="1" x14ac:dyDescent="0.2">
      <c r="A38" s="174"/>
      <c r="B38" s="174"/>
      <c r="C38" s="174"/>
      <c r="D38" s="174"/>
      <c r="E38" s="174"/>
      <c r="F38" s="173">
        <v>4</v>
      </c>
      <c r="G38" s="176" t="s">
        <v>591</v>
      </c>
      <c r="H38" s="175" t="s">
        <v>16</v>
      </c>
      <c r="I38" s="174"/>
      <c r="J38" s="174"/>
      <c r="K38" s="177"/>
    </row>
    <row r="39" spans="1:11" ht="15" customHeight="1" x14ac:dyDescent="0.2">
      <c r="A39" s="174"/>
      <c r="B39" s="174"/>
      <c r="C39" s="174"/>
      <c r="D39" s="174"/>
      <c r="E39" s="174"/>
      <c r="F39" s="173">
        <v>5</v>
      </c>
      <c r="G39" s="176" t="s">
        <v>592</v>
      </c>
      <c r="H39" s="175" t="s">
        <v>16</v>
      </c>
      <c r="I39" s="174"/>
      <c r="J39" s="174"/>
      <c r="K39" s="177"/>
    </row>
    <row r="40" spans="1:11" ht="15" customHeight="1" x14ac:dyDescent="0.2">
      <c r="A40" s="174"/>
      <c r="B40" s="174"/>
      <c r="C40" s="174"/>
      <c r="D40" s="174"/>
      <c r="E40" s="174"/>
      <c r="F40" s="173">
        <v>6</v>
      </c>
      <c r="G40" s="176" t="s">
        <v>593</v>
      </c>
      <c r="H40" s="174"/>
      <c r="I40" s="175" t="s">
        <v>16</v>
      </c>
      <c r="J40" s="174"/>
      <c r="K40" s="177"/>
    </row>
    <row r="41" spans="1:11" ht="15" customHeight="1" x14ac:dyDescent="0.2">
      <c r="A41" s="174"/>
      <c r="B41" s="174"/>
      <c r="C41" s="174"/>
      <c r="D41" s="174"/>
      <c r="E41" s="174"/>
      <c r="F41" s="173">
        <v>7</v>
      </c>
      <c r="G41" s="176" t="s">
        <v>594</v>
      </c>
      <c r="H41" s="175" t="s">
        <v>16</v>
      </c>
      <c r="I41" s="174"/>
      <c r="J41" s="174"/>
      <c r="K41" s="177"/>
    </row>
    <row r="42" spans="1:11" ht="15" customHeight="1" x14ac:dyDescent="0.2">
      <c r="A42" s="174"/>
      <c r="B42" s="174"/>
      <c r="C42" s="174"/>
      <c r="D42" s="174"/>
      <c r="E42" s="174"/>
      <c r="F42" s="173">
        <v>8</v>
      </c>
      <c r="G42" s="176" t="s">
        <v>595</v>
      </c>
      <c r="H42" s="175" t="s">
        <v>16</v>
      </c>
      <c r="I42" s="174"/>
      <c r="J42" s="174"/>
      <c r="K42" s="177"/>
    </row>
    <row r="43" spans="1:11" ht="15" customHeight="1" x14ac:dyDescent="0.2">
      <c r="A43" s="174"/>
      <c r="B43" s="174"/>
      <c r="C43" s="174"/>
      <c r="D43" s="174"/>
      <c r="E43" s="174"/>
      <c r="F43" s="173">
        <v>9</v>
      </c>
      <c r="G43" s="176" t="s">
        <v>596</v>
      </c>
      <c r="H43" s="175" t="s">
        <v>16</v>
      </c>
      <c r="I43" s="174"/>
      <c r="J43" s="174"/>
      <c r="K43" s="177"/>
    </row>
    <row r="44" spans="1:11" ht="15" customHeight="1" x14ac:dyDescent="0.2">
      <c r="A44" s="174"/>
      <c r="B44" s="174"/>
      <c r="C44" s="174"/>
      <c r="D44" s="174"/>
      <c r="E44" s="174"/>
      <c r="F44" s="173">
        <v>10</v>
      </c>
      <c r="G44" s="176" t="s">
        <v>29</v>
      </c>
      <c r="H44" s="175" t="s">
        <v>16</v>
      </c>
      <c r="I44" s="174"/>
      <c r="J44" s="174"/>
      <c r="K44" s="177"/>
    </row>
    <row r="45" spans="1:11" ht="15" customHeight="1" x14ac:dyDescent="0.2">
      <c r="A45" s="174"/>
      <c r="B45" s="174"/>
      <c r="C45" s="174"/>
      <c r="D45" s="174"/>
      <c r="E45" s="174"/>
      <c r="F45" s="173">
        <v>11</v>
      </c>
      <c r="G45" s="176" t="s">
        <v>597</v>
      </c>
      <c r="H45" s="175" t="s">
        <v>16</v>
      </c>
      <c r="I45" s="174"/>
      <c r="J45" s="174"/>
      <c r="K45" s="177"/>
    </row>
    <row r="46" spans="1:11" ht="15" customHeight="1" x14ac:dyDescent="0.2">
      <c r="A46" s="174"/>
      <c r="B46" s="174"/>
      <c r="C46" s="174"/>
      <c r="D46" s="174"/>
      <c r="E46" s="174"/>
      <c r="F46" s="173">
        <v>12</v>
      </c>
      <c r="G46" s="176" t="s">
        <v>598</v>
      </c>
      <c r="H46" s="175" t="s">
        <v>16</v>
      </c>
      <c r="I46" s="174"/>
      <c r="J46" s="174"/>
      <c r="K46" s="177"/>
    </row>
    <row r="47" spans="1:11" ht="15" customHeight="1" x14ac:dyDescent="0.2">
      <c r="A47" s="174"/>
      <c r="B47" s="174"/>
      <c r="C47" s="174"/>
      <c r="D47" s="174"/>
      <c r="E47" s="174"/>
      <c r="F47" s="173">
        <v>13</v>
      </c>
      <c r="G47" s="176" t="s">
        <v>43</v>
      </c>
      <c r="H47" s="175" t="s">
        <v>16</v>
      </c>
      <c r="I47" s="174"/>
      <c r="J47" s="174"/>
      <c r="K47" s="177"/>
    </row>
    <row r="48" spans="1:11" ht="15" customHeight="1" x14ac:dyDescent="0.2">
      <c r="A48" s="174"/>
      <c r="B48" s="174"/>
      <c r="C48" s="174"/>
      <c r="D48" s="174"/>
      <c r="E48" s="174"/>
      <c r="F48" s="173">
        <v>14</v>
      </c>
      <c r="G48" s="176" t="s">
        <v>599</v>
      </c>
      <c r="H48" s="175" t="s">
        <v>16</v>
      </c>
      <c r="I48" s="174"/>
      <c r="J48" s="174"/>
      <c r="K48" s="177"/>
    </row>
    <row r="49" spans="1:11" ht="9.4" customHeight="1" x14ac:dyDescent="0.2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9"/>
    </row>
    <row r="50" spans="1:11" ht="15" customHeight="1" x14ac:dyDescent="0.2">
      <c r="A50" s="173">
        <v>4</v>
      </c>
      <c r="B50" s="174" t="s">
        <v>600</v>
      </c>
      <c r="C50" s="174"/>
      <c r="D50" s="174"/>
      <c r="E50" s="174"/>
      <c r="F50" s="173">
        <v>1</v>
      </c>
      <c r="G50" s="180" t="s">
        <v>601</v>
      </c>
      <c r="H50" s="175" t="s">
        <v>16</v>
      </c>
      <c r="I50" s="174"/>
      <c r="J50" s="174"/>
      <c r="K50" s="177"/>
    </row>
    <row r="51" spans="1:11" ht="15" customHeight="1" x14ac:dyDescent="0.2">
      <c r="A51" s="174"/>
      <c r="B51" s="174"/>
      <c r="C51" s="174"/>
      <c r="D51" s="174"/>
      <c r="E51" s="174"/>
      <c r="F51" s="173">
        <v>2</v>
      </c>
      <c r="G51" s="176" t="s">
        <v>602</v>
      </c>
      <c r="H51" s="175" t="s">
        <v>16</v>
      </c>
      <c r="I51" s="174"/>
      <c r="J51" s="174"/>
      <c r="K51" s="177"/>
    </row>
    <row r="52" spans="1:11" ht="15" customHeight="1" x14ac:dyDescent="0.2">
      <c r="A52" s="174"/>
      <c r="B52" s="174"/>
      <c r="C52" s="174"/>
      <c r="D52" s="174"/>
      <c r="E52" s="174"/>
      <c r="F52" s="173">
        <v>3</v>
      </c>
      <c r="G52" s="176" t="s">
        <v>603</v>
      </c>
      <c r="H52" s="175" t="s">
        <v>16</v>
      </c>
      <c r="I52" s="174"/>
      <c r="J52" s="174"/>
      <c r="K52" s="177"/>
    </row>
    <row r="53" spans="1:11" ht="15" customHeight="1" x14ac:dyDescent="0.2">
      <c r="A53" s="174"/>
      <c r="B53" s="174"/>
      <c r="C53" s="174"/>
      <c r="D53" s="174"/>
      <c r="E53" s="174"/>
      <c r="F53" s="173">
        <v>4</v>
      </c>
      <c r="G53" s="176" t="s">
        <v>604</v>
      </c>
      <c r="H53" s="175" t="s">
        <v>16</v>
      </c>
      <c r="I53" s="174"/>
      <c r="J53" s="174"/>
      <c r="K53" s="177"/>
    </row>
    <row r="54" spans="1:11" ht="15" customHeight="1" x14ac:dyDescent="0.2">
      <c r="A54" s="174"/>
      <c r="B54" s="174"/>
      <c r="C54" s="174"/>
      <c r="D54" s="174"/>
      <c r="E54" s="174"/>
      <c r="F54" s="173">
        <v>5</v>
      </c>
      <c r="G54" s="176" t="s">
        <v>605</v>
      </c>
      <c r="H54" s="175" t="s">
        <v>16</v>
      </c>
      <c r="I54" s="174"/>
      <c r="J54" s="174"/>
      <c r="K54" s="177"/>
    </row>
    <row r="55" spans="1:11" ht="15" customHeight="1" x14ac:dyDescent="0.2">
      <c r="A55" s="174"/>
      <c r="B55" s="174"/>
      <c r="C55" s="174"/>
      <c r="D55" s="174"/>
      <c r="E55" s="174"/>
      <c r="F55" s="173">
        <v>6</v>
      </c>
      <c r="G55" s="176" t="s">
        <v>606</v>
      </c>
      <c r="H55" s="175" t="s">
        <v>16</v>
      </c>
      <c r="I55" s="174"/>
      <c r="J55" s="174"/>
      <c r="K55" s="177"/>
    </row>
    <row r="56" spans="1:11" ht="15" customHeight="1" x14ac:dyDescent="0.2">
      <c r="A56" s="174"/>
      <c r="B56" s="174"/>
      <c r="C56" s="174"/>
      <c r="D56" s="174"/>
      <c r="E56" s="174"/>
      <c r="F56" s="173">
        <v>7</v>
      </c>
      <c r="G56" s="176" t="s">
        <v>315</v>
      </c>
      <c r="H56" s="175" t="s">
        <v>16</v>
      </c>
      <c r="I56" s="174"/>
      <c r="J56" s="174"/>
      <c r="K56" s="177"/>
    </row>
    <row r="57" spans="1:11" ht="15" customHeight="1" x14ac:dyDescent="0.2">
      <c r="A57" s="174"/>
      <c r="B57" s="174"/>
      <c r="C57" s="174"/>
      <c r="D57" s="174"/>
      <c r="E57" s="174"/>
      <c r="F57" s="173">
        <v>8</v>
      </c>
      <c r="G57" s="176" t="s">
        <v>607</v>
      </c>
      <c r="H57" s="175" t="s">
        <v>16</v>
      </c>
      <c r="I57" s="174"/>
      <c r="J57" s="174"/>
      <c r="K57" s="177"/>
    </row>
    <row r="58" spans="1:11" ht="15" customHeight="1" x14ac:dyDescent="0.2">
      <c r="A58" s="174"/>
      <c r="B58" s="174"/>
      <c r="C58" s="174"/>
      <c r="D58" s="174"/>
      <c r="E58" s="174"/>
      <c r="F58" s="173">
        <v>9</v>
      </c>
      <c r="G58" s="176" t="s">
        <v>608</v>
      </c>
      <c r="H58" s="175" t="s">
        <v>16</v>
      </c>
      <c r="I58" s="174"/>
      <c r="J58" s="174"/>
      <c r="K58" s="177"/>
    </row>
    <row r="59" spans="1:11" ht="15" customHeight="1" x14ac:dyDescent="0.2">
      <c r="A59" s="174"/>
      <c r="B59" s="174"/>
      <c r="C59" s="174"/>
      <c r="D59" s="174"/>
      <c r="E59" s="174"/>
      <c r="F59" s="173">
        <v>10</v>
      </c>
      <c r="G59" s="176" t="s">
        <v>609</v>
      </c>
      <c r="H59" s="175" t="s">
        <v>16</v>
      </c>
      <c r="I59" s="174"/>
      <c r="J59" s="174"/>
      <c r="K59" s="177"/>
    </row>
    <row r="60" spans="1:11" ht="15" customHeight="1" x14ac:dyDescent="0.2">
      <c r="A60" s="174"/>
      <c r="B60" s="174"/>
      <c r="C60" s="174"/>
      <c r="D60" s="174"/>
      <c r="E60" s="174"/>
      <c r="F60" s="173">
        <v>11</v>
      </c>
      <c r="G60" s="176" t="s">
        <v>610</v>
      </c>
      <c r="H60" s="175" t="s">
        <v>16</v>
      </c>
      <c r="I60" s="174"/>
      <c r="J60" s="174"/>
      <c r="K60" s="177"/>
    </row>
    <row r="61" spans="1:11" ht="15" customHeight="1" x14ac:dyDescent="0.2">
      <c r="A61" s="174"/>
      <c r="B61" s="174"/>
      <c r="C61" s="174"/>
      <c r="D61" s="174"/>
      <c r="E61" s="174"/>
      <c r="F61" s="173">
        <v>12</v>
      </c>
      <c r="G61" s="174" t="s">
        <v>611</v>
      </c>
      <c r="H61" s="175" t="s">
        <v>16</v>
      </c>
      <c r="I61" s="174"/>
      <c r="J61" s="174"/>
      <c r="K61" s="177"/>
    </row>
    <row r="62" spans="1:11" ht="9.4" customHeight="1" x14ac:dyDescent="0.2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9"/>
    </row>
    <row r="63" spans="1:11" ht="15" customHeight="1" x14ac:dyDescent="0.2">
      <c r="A63" s="173">
        <v>5</v>
      </c>
      <c r="B63" s="174" t="s">
        <v>612</v>
      </c>
      <c r="C63" s="174"/>
      <c r="D63" s="174"/>
      <c r="E63" s="174"/>
      <c r="F63" s="173">
        <v>1</v>
      </c>
      <c r="G63" s="176" t="s">
        <v>613</v>
      </c>
      <c r="H63" s="174"/>
      <c r="I63" s="175" t="s">
        <v>16</v>
      </c>
      <c r="J63" s="174"/>
      <c r="K63" s="177"/>
    </row>
    <row r="64" spans="1:11" ht="15" customHeight="1" x14ac:dyDescent="0.2">
      <c r="A64" s="174"/>
      <c r="B64" s="174"/>
      <c r="C64" s="174"/>
      <c r="D64" s="174"/>
      <c r="E64" s="174"/>
      <c r="F64" s="173">
        <v>2</v>
      </c>
      <c r="G64" s="176" t="s">
        <v>614</v>
      </c>
      <c r="H64" s="175"/>
      <c r="I64" s="175" t="s">
        <v>16</v>
      </c>
      <c r="J64" s="174"/>
      <c r="K64" s="177"/>
    </row>
    <row r="65" spans="1:11" ht="15" customHeight="1" x14ac:dyDescent="0.2">
      <c r="A65" s="174"/>
      <c r="B65" s="174"/>
      <c r="C65" s="174"/>
      <c r="D65" s="174"/>
      <c r="E65" s="174"/>
      <c r="F65" s="173">
        <v>3</v>
      </c>
      <c r="G65" s="176" t="s">
        <v>615</v>
      </c>
      <c r="H65" s="175"/>
      <c r="I65" s="175" t="s">
        <v>16</v>
      </c>
      <c r="J65" s="174"/>
      <c r="K65" s="177"/>
    </row>
    <row r="66" spans="1:11" ht="15" customHeight="1" x14ac:dyDescent="0.2">
      <c r="A66" s="174"/>
      <c r="B66" s="174"/>
      <c r="C66" s="174"/>
      <c r="D66" s="174"/>
      <c r="E66" s="174"/>
      <c r="F66" s="173">
        <v>4</v>
      </c>
      <c r="G66" s="176" t="s">
        <v>616</v>
      </c>
      <c r="H66" s="175" t="s">
        <v>16</v>
      </c>
      <c r="I66" s="175"/>
      <c r="J66" s="174"/>
      <c r="K66" s="177"/>
    </row>
    <row r="67" spans="1:11" ht="15" customHeight="1" x14ac:dyDescent="0.2">
      <c r="A67" s="174"/>
      <c r="B67" s="174"/>
      <c r="C67" s="174"/>
      <c r="D67" s="174"/>
      <c r="E67" s="174"/>
      <c r="F67" s="173">
        <v>5</v>
      </c>
      <c r="G67" s="176" t="s">
        <v>617</v>
      </c>
      <c r="H67" s="175" t="s">
        <v>16</v>
      </c>
      <c r="I67" s="175"/>
      <c r="J67" s="174"/>
      <c r="K67" s="177"/>
    </row>
    <row r="68" spans="1:11" ht="15" customHeight="1" x14ac:dyDescent="0.2">
      <c r="A68" s="174"/>
      <c r="B68" s="174"/>
      <c r="C68" s="174"/>
      <c r="D68" s="174"/>
      <c r="E68" s="174"/>
      <c r="F68" s="173">
        <v>6</v>
      </c>
      <c r="G68" s="176" t="s">
        <v>618</v>
      </c>
      <c r="H68" s="175" t="s">
        <v>16</v>
      </c>
      <c r="I68" s="175"/>
      <c r="J68" s="174"/>
      <c r="K68" s="177"/>
    </row>
    <row r="69" spans="1:11" ht="15" customHeight="1" x14ac:dyDescent="0.2">
      <c r="A69" s="174"/>
      <c r="B69" s="174"/>
      <c r="C69" s="174"/>
      <c r="D69" s="174"/>
      <c r="E69" s="174"/>
      <c r="F69" s="173">
        <v>7</v>
      </c>
      <c r="G69" s="176" t="s">
        <v>619</v>
      </c>
      <c r="H69" s="175" t="s">
        <v>16</v>
      </c>
      <c r="I69" s="175"/>
      <c r="J69" s="174"/>
      <c r="K69" s="177"/>
    </row>
    <row r="70" spans="1:11" ht="15" customHeight="1" x14ac:dyDescent="0.2">
      <c r="A70" s="174"/>
      <c r="B70" s="174"/>
      <c r="C70" s="174"/>
      <c r="D70" s="174"/>
      <c r="E70" s="174"/>
      <c r="F70" s="173">
        <v>8</v>
      </c>
      <c r="G70" s="176" t="s">
        <v>620</v>
      </c>
      <c r="H70" s="175" t="s">
        <v>16</v>
      </c>
      <c r="I70" s="175"/>
      <c r="J70" s="174"/>
      <c r="K70" s="177"/>
    </row>
    <row r="71" spans="1:11" ht="15" customHeight="1" x14ac:dyDescent="0.2">
      <c r="A71" s="174"/>
      <c r="B71" s="174"/>
      <c r="C71" s="174"/>
      <c r="D71" s="174"/>
      <c r="E71" s="174"/>
      <c r="F71" s="173">
        <v>9</v>
      </c>
      <c r="G71" s="176" t="s">
        <v>621</v>
      </c>
      <c r="H71" s="175" t="s">
        <v>16</v>
      </c>
      <c r="I71" s="175"/>
      <c r="J71" s="174"/>
      <c r="K71" s="177"/>
    </row>
    <row r="72" spans="1:11" ht="15" customHeight="1" x14ac:dyDescent="0.2">
      <c r="A72" s="174"/>
      <c r="B72" s="174"/>
      <c r="C72" s="174"/>
      <c r="D72" s="174"/>
      <c r="E72" s="174"/>
      <c r="F72" s="173">
        <v>10</v>
      </c>
      <c r="G72" s="176" t="s">
        <v>622</v>
      </c>
      <c r="H72" s="175" t="s">
        <v>16</v>
      </c>
      <c r="I72" s="175"/>
      <c r="J72" s="174"/>
      <c r="K72" s="177"/>
    </row>
    <row r="73" spans="1:11" ht="9.4" customHeight="1" x14ac:dyDescent="0.2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9"/>
    </row>
    <row r="74" spans="1:11" ht="15" customHeight="1" x14ac:dyDescent="0.2">
      <c r="A74" s="173">
        <v>6</v>
      </c>
      <c r="B74" s="174" t="s">
        <v>623</v>
      </c>
      <c r="C74" s="174"/>
      <c r="D74" s="174"/>
      <c r="E74" s="174"/>
      <c r="F74" s="173">
        <v>1</v>
      </c>
      <c r="G74" s="176" t="s">
        <v>624</v>
      </c>
      <c r="H74" s="174"/>
      <c r="I74" s="174"/>
      <c r="J74" s="174"/>
      <c r="K74" s="177"/>
    </row>
    <row r="75" spans="1:11" ht="15" customHeight="1" x14ac:dyDescent="0.2">
      <c r="A75" s="174"/>
      <c r="B75" s="174"/>
      <c r="C75" s="174"/>
      <c r="D75" s="174"/>
      <c r="E75" s="174"/>
      <c r="F75" s="173">
        <v>2</v>
      </c>
      <c r="G75" s="176" t="s">
        <v>625</v>
      </c>
      <c r="H75" s="174"/>
      <c r="I75" s="174"/>
      <c r="J75" s="174"/>
      <c r="K75" s="177"/>
    </row>
    <row r="76" spans="1:11" ht="15" customHeight="1" x14ac:dyDescent="0.2">
      <c r="A76" s="174"/>
      <c r="B76" s="174"/>
      <c r="C76" s="174"/>
      <c r="D76" s="174"/>
      <c r="E76" s="174"/>
      <c r="F76" s="173">
        <v>3</v>
      </c>
      <c r="G76" s="176" t="s">
        <v>626</v>
      </c>
      <c r="H76" s="174"/>
      <c r="I76" s="174"/>
      <c r="J76" s="174"/>
      <c r="K76" s="177"/>
    </row>
    <row r="77" spans="1:11" ht="15" customHeight="1" x14ac:dyDescent="0.2">
      <c r="A77" s="174"/>
      <c r="B77" s="174"/>
      <c r="C77" s="174"/>
      <c r="D77" s="174"/>
      <c r="E77" s="174"/>
      <c r="F77" s="173">
        <v>4</v>
      </c>
      <c r="G77" s="176" t="s">
        <v>627</v>
      </c>
      <c r="H77" s="174"/>
      <c r="I77" s="174"/>
      <c r="J77" s="174"/>
      <c r="K77" s="177"/>
    </row>
    <row r="78" spans="1:11" ht="15" customHeight="1" x14ac:dyDescent="0.2">
      <c r="A78" s="174"/>
      <c r="B78" s="174"/>
      <c r="C78" s="174"/>
      <c r="D78" s="174"/>
      <c r="E78" s="174"/>
      <c r="F78" s="173">
        <v>5</v>
      </c>
      <c r="G78" s="176" t="s">
        <v>628</v>
      </c>
      <c r="H78" s="174"/>
      <c r="I78" s="174"/>
      <c r="J78" s="174"/>
      <c r="K78" s="177"/>
    </row>
    <row r="79" spans="1:11" ht="15" customHeight="1" x14ac:dyDescent="0.2">
      <c r="A79" s="174"/>
      <c r="B79" s="174"/>
      <c r="C79" s="174"/>
      <c r="D79" s="174"/>
      <c r="E79" s="174"/>
      <c r="F79" s="173">
        <v>6</v>
      </c>
      <c r="G79" s="176" t="s">
        <v>15</v>
      </c>
      <c r="H79" s="174"/>
      <c r="I79" s="174"/>
      <c r="J79" s="174"/>
      <c r="K79" s="177"/>
    </row>
    <row r="80" spans="1:11" ht="15" customHeight="1" x14ac:dyDescent="0.2">
      <c r="A80" s="174"/>
      <c r="B80" s="174"/>
      <c r="C80" s="174"/>
      <c r="D80" s="174"/>
      <c r="E80" s="174"/>
      <c r="F80" s="173">
        <v>7</v>
      </c>
      <c r="G80" s="176" t="s">
        <v>629</v>
      </c>
      <c r="H80" s="174"/>
      <c r="I80" s="174"/>
      <c r="J80" s="174"/>
      <c r="K80" s="177"/>
    </row>
    <row r="81" spans="1:11" ht="15" customHeight="1" x14ac:dyDescent="0.2">
      <c r="A81" s="174"/>
      <c r="B81" s="174"/>
      <c r="C81" s="174"/>
      <c r="D81" s="174"/>
      <c r="E81" s="174"/>
      <c r="F81" s="173">
        <v>8</v>
      </c>
      <c r="G81" s="176" t="s">
        <v>630</v>
      </c>
      <c r="H81" s="174"/>
      <c r="I81" s="174"/>
      <c r="J81" s="174"/>
      <c r="K81" s="177"/>
    </row>
    <row r="82" spans="1:11" ht="15" customHeight="1" x14ac:dyDescent="0.2">
      <c r="A82" s="174"/>
      <c r="B82" s="174"/>
      <c r="C82" s="174"/>
      <c r="D82" s="174"/>
      <c r="E82" s="174"/>
      <c r="F82" s="173">
        <v>9</v>
      </c>
      <c r="G82" s="176" t="s">
        <v>631</v>
      </c>
      <c r="H82" s="174"/>
      <c r="I82" s="174"/>
      <c r="J82" s="174"/>
      <c r="K82" s="177"/>
    </row>
    <row r="83" spans="1:11" ht="15" customHeight="1" x14ac:dyDescent="0.2">
      <c r="A83" s="174"/>
      <c r="B83" s="174"/>
      <c r="C83" s="174"/>
      <c r="D83" s="174"/>
      <c r="E83" s="174"/>
      <c r="F83" s="173">
        <v>10</v>
      </c>
      <c r="G83" s="176" t="s">
        <v>632</v>
      </c>
      <c r="H83" s="174"/>
      <c r="I83" s="174"/>
      <c r="J83" s="174"/>
      <c r="K83" s="177"/>
    </row>
    <row r="84" spans="1:11" ht="9.4" customHeight="1" x14ac:dyDescent="0.2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9"/>
    </row>
    <row r="85" spans="1:11" ht="15" customHeight="1" x14ac:dyDescent="0.2">
      <c r="A85" s="173">
        <v>7</v>
      </c>
      <c r="B85" s="174" t="s">
        <v>633</v>
      </c>
      <c r="C85" s="174"/>
      <c r="D85" s="174"/>
      <c r="E85" s="174"/>
      <c r="F85" s="173">
        <v>1</v>
      </c>
      <c r="G85" s="181" t="s">
        <v>634</v>
      </c>
      <c r="H85" s="174"/>
      <c r="I85" s="174"/>
      <c r="J85" s="174"/>
      <c r="K85" s="177"/>
    </row>
    <row r="86" spans="1:11" ht="15" customHeight="1" x14ac:dyDescent="0.2">
      <c r="A86" s="174"/>
      <c r="B86" s="174"/>
      <c r="C86" s="174"/>
      <c r="D86" s="174"/>
      <c r="E86" s="174"/>
      <c r="F86" s="173">
        <v>2</v>
      </c>
      <c r="G86" s="181" t="s">
        <v>635</v>
      </c>
      <c r="H86" s="174"/>
      <c r="I86" s="174"/>
      <c r="J86" s="174"/>
      <c r="K86" s="177"/>
    </row>
    <row r="87" spans="1:11" ht="15" customHeight="1" x14ac:dyDescent="0.2">
      <c r="A87" s="174"/>
      <c r="B87" s="174"/>
      <c r="C87" s="174"/>
      <c r="D87" s="174"/>
      <c r="E87" s="174"/>
      <c r="F87" s="173">
        <v>3</v>
      </c>
      <c r="G87" s="181" t="s">
        <v>636</v>
      </c>
      <c r="H87" s="174"/>
      <c r="I87" s="174"/>
      <c r="J87" s="174"/>
      <c r="K87" s="177"/>
    </row>
    <row r="88" spans="1:11" ht="15" customHeight="1" x14ac:dyDescent="0.2">
      <c r="A88" s="174"/>
      <c r="B88" s="174"/>
      <c r="C88" s="174"/>
      <c r="D88" s="174"/>
      <c r="E88" s="174"/>
      <c r="F88" s="173">
        <v>4</v>
      </c>
      <c r="G88" s="181" t="s">
        <v>44</v>
      </c>
      <c r="H88" s="174"/>
      <c r="I88" s="174"/>
      <c r="J88" s="174"/>
      <c r="K88" s="177"/>
    </row>
    <row r="89" spans="1:11" ht="15" customHeight="1" x14ac:dyDescent="0.2">
      <c r="A89" s="174"/>
      <c r="B89" s="174"/>
      <c r="C89" s="174"/>
      <c r="D89" s="174"/>
      <c r="E89" s="174"/>
      <c r="F89" s="173">
        <v>5</v>
      </c>
      <c r="G89" s="181" t="s">
        <v>637</v>
      </c>
      <c r="H89" s="174"/>
      <c r="I89" s="174"/>
      <c r="J89" s="174"/>
      <c r="K89" s="177"/>
    </row>
    <row r="90" spans="1:11" ht="15" customHeight="1" x14ac:dyDescent="0.2">
      <c r="A90" s="174"/>
      <c r="B90" s="174"/>
      <c r="C90" s="174"/>
      <c r="D90" s="174"/>
      <c r="E90" s="174"/>
      <c r="F90" s="173">
        <v>6</v>
      </c>
      <c r="G90" s="181" t="s">
        <v>638</v>
      </c>
      <c r="H90" s="174"/>
      <c r="I90" s="174"/>
      <c r="J90" s="174"/>
      <c r="K90" s="177"/>
    </row>
    <row r="91" spans="1:11" ht="15" customHeight="1" x14ac:dyDescent="0.2">
      <c r="A91" s="174"/>
      <c r="B91" s="174"/>
      <c r="C91" s="174"/>
      <c r="D91" s="174"/>
      <c r="E91" s="174"/>
      <c r="F91" s="173">
        <v>7</v>
      </c>
      <c r="G91" s="181" t="s">
        <v>639</v>
      </c>
      <c r="H91" s="174"/>
      <c r="I91" s="174"/>
      <c r="J91" s="174"/>
      <c r="K91" s="177"/>
    </row>
    <row r="92" spans="1:11" ht="15" customHeight="1" x14ac:dyDescent="0.2">
      <c r="A92" s="174"/>
      <c r="B92" s="174"/>
      <c r="C92" s="174"/>
      <c r="D92" s="174"/>
      <c r="E92" s="174"/>
      <c r="F92" s="173">
        <v>8</v>
      </c>
      <c r="G92" s="182" t="s">
        <v>640</v>
      </c>
      <c r="H92" s="174"/>
      <c r="I92" s="174"/>
      <c r="J92" s="174"/>
      <c r="K92" s="177"/>
    </row>
    <row r="93" spans="1:11" ht="9.1999999999999993" customHeight="1" x14ac:dyDescent="0.2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9"/>
    </row>
    <row r="94" spans="1:11" ht="15" customHeight="1" x14ac:dyDescent="0.2">
      <c r="A94" s="173">
        <v>8</v>
      </c>
      <c r="B94" s="174" t="s">
        <v>641</v>
      </c>
      <c r="C94" s="174"/>
      <c r="D94" s="174"/>
      <c r="E94" s="174"/>
      <c r="F94" s="173">
        <v>1</v>
      </c>
      <c r="G94" s="176" t="s">
        <v>642</v>
      </c>
      <c r="H94" s="175" t="s">
        <v>16</v>
      </c>
      <c r="I94" s="174"/>
      <c r="J94" s="174"/>
      <c r="K94" s="177"/>
    </row>
    <row r="95" spans="1:11" ht="15" customHeight="1" x14ac:dyDescent="0.2">
      <c r="A95" s="174"/>
      <c r="B95" s="174"/>
      <c r="C95" s="174"/>
      <c r="D95" s="174"/>
      <c r="E95" s="174"/>
      <c r="F95" s="173">
        <v>2</v>
      </c>
      <c r="G95" s="176" t="s">
        <v>643</v>
      </c>
      <c r="H95" s="175" t="s">
        <v>16</v>
      </c>
      <c r="I95" s="174"/>
      <c r="J95" s="174"/>
      <c r="K95" s="177"/>
    </row>
    <row r="96" spans="1:11" ht="15" customHeight="1" x14ac:dyDescent="0.2">
      <c r="A96" s="174"/>
      <c r="B96" s="174"/>
      <c r="C96" s="174"/>
      <c r="D96" s="174"/>
      <c r="E96" s="174"/>
      <c r="F96" s="173">
        <v>3</v>
      </c>
      <c r="G96" s="176" t="s">
        <v>644</v>
      </c>
      <c r="H96" s="175" t="s">
        <v>16</v>
      </c>
      <c r="I96" s="174"/>
      <c r="J96" s="174"/>
      <c r="K96" s="177"/>
    </row>
    <row r="97" spans="1:11" ht="15" customHeight="1" x14ac:dyDescent="0.2">
      <c r="A97" s="174"/>
      <c r="B97" s="174"/>
      <c r="C97" s="174"/>
      <c r="D97" s="174"/>
      <c r="E97" s="174"/>
      <c r="F97" s="173">
        <v>4</v>
      </c>
      <c r="G97" s="176" t="s">
        <v>645</v>
      </c>
      <c r="H97" s="175" t="s">
        <v>16</v>
      </c>
      <c r="I97" s="174"/>
      <c r="J97" s="174"/>
      <c r="K97" s="177"/>
    </row>
    <row r="98" spans="1:11" ht="15" customHeight="1" x14ac:dyDescent="0.2">
      <c r="A98" s="174"/>
      <c r="B98" s="174"/>
      <c r="C98" s="174"/>
      <c r="D98" s="174"/>
      <c r="E98" s="174"/>
      <c r="F98" s="173">
        <v>5</v>
      </c>
      <c r="G98" s="176" t="s">
        <v>646</v>
      </c>
      <c r="H98" s="175" t="s">
        <v>16</v>
      </c>
      <c r="I98" s="174"/>
      <c r="J98" s="174"/>
      <c r="K98" s="177"/>
    </row>
    <row r="99" spans="1:11" ht="15" customHeight="1" x14ac:dyDescent="0.2">
      <c r="A99" s="174"/>
      <c r="B99" s="174"/>
      <c r="C99" s="174"/>
      <c r="D99" s="174"/>
      <c r="E99" s="174"/>
      <c r="F99" s="173">
        <v>6</v>
      </c>
      <c r="G99" s="176" t="s">
        <v>647</v>
      </c>
      <c r="H99" s="175" t="s">
        <v>16</v>
      </c>
      <c r="I99" s="174"/>
      <c r="J99" s="174"/>
      <c r="K99" s="177"/>
    </row>
    <row r="100" spans="1:11" ht="15" customHeight="1" x14ac:dyDescent="0.2">
      <c r="A100" s="174"/>
      <c r="B100" s="174"/>
      <c r="C100" s="174"/>
      <c r="D100" s="174"/>
      <c r="E100" s="174"/>
      <c r="F100" s="173">
        <v>7</v>
      </c>
      <c r="G100" s="176" t="s">
        <v>648</v>
      </c>
      <c r="H100" s="175" t="s">
        <v>16</v>
      </c>
      <c r="I100" s="174"/>
      <c r="J100" s="174"/>
      <c r="K100" s="177"/>
    </row>
    <row r="101" spans="1:11" ht="15" customHeight="1" x14ac:dyDescent="0.2">
      <c r="A101" s="174"/>
      <c r="B101" s="174"/>
      <c r="C101" s="174"/>
      <c r="D101" s="174"/>
      <c r="E101" s="174"/>
      <c r="F101" s="173">
        <v>8</v>
      </c>
      <c r="G101" s="176" t="s">
        <v>649</v>
      </c>
      <c r="H101" s="175" t="s">
        <v>16</v>
      </c>
      <c r="I101" s="174"/>
      <c r="J101" s="174"/>
      <c r="K101" s="177"/>
    </row>
    <row r="102" spans="1:11" ht="15" customHeight="1" x14ac:dyDescent="0.2">
      <c r="A102" s="174"/>
      <c r="B102" s="174"/>
      <c r="C102" s="174"/>
      <c r="D102" s="174"/>
      <c r="E102" s="174"/>
      <c r="F102" s="173">
        <v>9</v>
      </c>
      <c r="G102" s="176" t="s">
        <v>650</v>
      </c>
      <c r="H102" s="175" t="s">
        <v>16</v>
      </c>
      <c r="I102" s="174"/>
      <c r="J102" s="174"/>
      <c r="K102" s="177"/>
    </row>
    <row r="103" spans="1:11" ht="15" customHeight="1" x14ac:dyDescent="0.2">
      <c r="A103" s="174"/>
      <c r="B103" s="174"/>
      <c r="C103" s="174"/>
      <c r="D103" s="174"/>
      <c r="E103" s="174"/>
      <c r="F103" s="173">
        <v>10</v>
      </c>
      <c r="G103" s="176" t="s">
        <v>651</v>
      </c>
      <c r="H103" s="175" t="s">
        <v>16</v>
      </c>
      <c r="I103" s="174"/>
      <c r="J103" s="174"/>
      <c r="K103" s="177"/>
    </row>
    <row r="104" spans="1:11" ht="15" customHeight="1" x14ac:dyDescent="0.2">
      <c r="A104" s="174"/>
      <c r="B104" s="174"/>
      <c r="C104" s="174"/>
      <c r="D104" s="174"/>
      <c r="E104" s="174"/>
      <c r="F104" s="173">
        <v>11</v>
      </c>
      <c r="G104" s="176" t="s">
        <v>308</v>
      </c>
      <c r="H104" s="175" t="s">
        <v>16</v>
      </c>
      <c r="I104" s="174"/>
      <c r="J104" s="174"/>
      <c r="K104" s="177"/>
    </row>
    <row r="105" spans="1:11" ht="15" customHeight="1" x14ac:dyDescent="0.2">
      <c r="A105" s="174"/>
      <c r="B105" s="174"/>
      <c r="C105" s="174"/>
      <c r="D105" s="174"/>
      <c r="E105" s="174"/>
      <c r="F105" s="173">
        <v>12</v>
      </c>
      <c r="G105" s="176" t="s">
        <v>652</v>
      </c>
      <c r="H105" s="175" t="s">
        <v>16</v>
      </c>
      <c r="I105" s="174"/>
      <c r="J105" s="174"/>
      <c r="K105" s="177"/>
    </row>
    <row r="106" spans="1:11" ht="15" customHeight="1" x14ac:dyDescent="0.2">
      <c r="A106" s="174"/>
      <c r="B106" s="174"/>
      <c r="C106" s="174"/>
      <c r="D106" s="174"/>
      <c r="E106" s="174"/>
      <c r="F106" s="173">
        <v>13</v>
      </c>
      <c r="G106" s="176" t="s">
        <v>653</v>
      </c>
      <c r="H106" s="175" t="s">
        <v>16</v>
      </c>
      <c r="I106" s="174"/>
      <c r="J106" s="174"/>
      <c r="K106" s="177"/>
    </row>
    <row r="107" spans="1:11" ht="15" customHeight="1" x14ac:dyDescent="0.2">
      <c r="A107" s="174"/>
      <c r="B107" s="174"/>
      <c r="C107" s="174"/>
      <c r="D107" s="174"/>
      <c r="E107" s="174"/>
      <c r="F107" s="173">
        <v>14</v>
      </c>
      <c r="G107" s="176" t="s">
        <v>654</v>
      </c>
      <c r="H107" s="175" t="s">
        <v>16</v>
      </c>
      <c r="I107" s="174"/>
      <c r="J107" s="174"/>
      <c r="K107" s="177"/>
    </row>
    <row r="108" spans="1:11" ht="9.1999999999999993" customHeight="1" x14ac:dyDescent="0.2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9"/>
    </row>
    <row r="109" spans="1:11" ht="15" customHeight="1" x14ac:dyDescent="0.2">
      <c r="A109" s="173">
        <v>9</v>
      </c>
      <c r="B109" s="174" t="s">
        <v>655</v>
      </c>
      <c r="C109" s="174"/>
      <c r="D109" s="174"/>
      <c r="E109" s="174"/>
      <c r="F109" s="173">
        <v>1</v>
      </c>
      <c r="G109" s="176" t="s">
        <v>656</v>
      </c>
      <c r="H109" s="174"/>
      <c r="I109" s="174"/>
      <c r="J109" s="174"/>
      <c r="K109" s="177"/>
    </row>
    <row r="110" spans="1:11" ht="15" customHeight="1" x14ac:dyDescent="0.2">
      <c r="A110" s="174"/>
      <c r="B110" s="174"/>
      <c r="C110" s="174"/>
      <c r="D110" s="174"/>
      <c r="E110" s="174"/>
      <c r="F110" s="173">
        <v>2</v>
      </c>
      <c r="G110" s="176" t="s">
        <v>657</v>
      </c>
      <c r="H110" s="174"/>
      <c r="I110" s="174"/>
      <c r="J110" s="174"/>
      <c r="K110" s="177"/>
    </row>
    <row r="111" spans="1:11" ht="15" customHeight="1" x14ac:dyDescent="0.2">
      <c r="A111" s="174"/>
      <c r="B111" s="174"/>
      <c r="C111" s="174"/>
      <c r="D111" s="174"/>
      <c r="E111" s="174"/>
      <c r="F111" s="173">
        <v>3</v>
      </c>
      <c r="G111" s="176" t="s">
        <v>658</v>
      </c>
      <c r="H111" s="174"/>
      <c r="I111" s="174"/>
      <c r="J111" s="174"/>
      <c r="K111" s="177"/>
    </row>
    <row r="112" spans="1:11" ht="15" customHeight="1" x14ac:dyDescent="0.2">
      <c r="A112" s="174"/>
      <c r="B112" s="174"/>
      <c r="C112" s="174"/>
      <c r="D112" s="174"/>
      <c r="E112" s="174"/>
      <c r="F112" s="173">
        <v>4</v>
      </c>
      <c r="G112" s="176" t="s">
        <v>659</v>
      </c>
      <c r="H112" s="174"/>
      <c r="I112" s="174"/>
      <c r="J112" s="174"/>
      <c r="K112" s="177"/>
    </row>
    <row r="113" spans="1:11" ht="15" customHeight="1" x14ac:dyDescent="0.2">
      <c r="A113" s="174"/>
      <c r="B113" s="174"/>
      <c r="C113" s="174"/>
      <c r="D113" s="174"/>
      <c r="E113" s="174"/>
      <c r="F113" s="173">
        <v>5</v>
      </c>
      <c r="G113" s="176" t="s">
        <v>660</v>
      </c>
      <c r="H113" s="174"/>
      <c r="I113" s="174"/>
      <c r="J113" s="174"/>
      <c r="K113" s="177"/>
    </row>
    <row r="114" spans="1:11" ht="15" customHeight="1" x14ac:dyDescent="0.2">
      <c r="A114" s="174"/>
      <c r="B114" s="174"/>
      <c r="C114" s="174"/>
      <c r="D114" s="174"/>
      <c r="E114" s="174"/>
      <c r="F114" s="173">
        <v>6</v>
      </c>
      <c r="G114" s="176" t="s">
        <v>661</v>
      </c>
      <c r="H114" s="174"/>
      <c r="I114" s="174"/>
      <c r="J114" s="174"/>
      <c r="K114" s="177"/>
    </row>
    <row r="115" spans="1:11" ht="15" customHeight="1" x14ac:dyDescent="0.2">
      <c r="A115" s="174"/>
      <c r="B115" s="174"/>
      <c r="C115" s="174"/>
      <c r="D115" s="174"/>
      <c r="E115" s="174"/>
      <c r="F115" s="173">
        <v>7</v>
      </c>
      <c r="G115" s="176" t="s">
        <v>662</v>
      </c>
      <c r="H115" s="174"/>
      <c r="I115" s="174"/>
      <c r="J115" s="174"/>
      <c r="K115" s="177"/>
    </row>
    <row r="116" spans="1:11" ht="15" customHeight="1" x14ac:dyDescent="0.2">
      <c r="A116" s="174"/>
      <c r="B116" s="174"/>
      <c r="C116" s="174"/>
      <c r="D116" s="174"/>
      <c r="E116" s="174"/>
      <c r="F116" s="173">
        <v>8</v>
      </c>
      <c r="G116" s="176" t="s">
        <v>663</v>
      </c>
      <c r="H116" s="174"/>
      <c r="I116" s="174"/>
      <c r="J116" s="174"/>
      <c r="K116" s="177"/>
    </row>
    <row r="117" spans="1:11" ht="15" customHeight="1" x14ac:dyDescent="0.2">
      <c r="A117" s="174"/>
      <c r="B117" s="174"/>
      <c r="C117" s="174"/>
      <c r="D117" s="174"/>
      <c r="E117" s="174"/>
      <c r="F117" s="173">
        <v>9</v>
      </c>
      <c r="G117" s="176" t="s">
        <v>664</v>
      </c>
      <c r="H117" s="174"/>
      <c r="I117" s="174"/>
      <c r="J117" s="174"/>
      <c r="K117" s="177"/>
    </row>
    <row r="118" spans="1:11" ht="15" customHeight="1" x14ac:dyDescent="0.2">
      <c r="A118" s="174"/>
      <c r="B118" s="174"/>
      <c r="C118" s="174"/>
      <c r="D118" s="174"/>
      <c r="E118" s="174"/>
      <c r="F118" s="173">
        <v>10</v>
      </c>
      <c r="G118" s="176" t="s">
        <v>665</v>
      </c>
      <c r="H118" s="174"/>
      <c r="I118" s="174"/>
      <c r="J118" s="174"/>
      <c r="K118" s="177"/>
    </row>
    <row r="119" spans="1:11" ht="15" customHeight="1" x14ac:dyDescent="0.2">
      <c r="A119" s="174"/>
      <c r="B119" s="174"/>
      <c r="C119" s="174"/>
      <c r="D119" s="174"/>
      <c r="E119" s="174"/>
      <c r="F119" s="173">
        <v>11</v>
      </c>
      <c r="G119" s="176" t="s">
        <v>666</v>
      </c>
      <c r="H119" s="174"/>
      <c r="I119" s="174"/>
      <c r="J119" s="174"/>
      <c r="K119" s="177"/>
    </row>
    <row r="120" spans="1:11" ht="15" customHeight="1" x14ac:dyDescent="0.2">
      <c r="A120" s="174"/>
      <c r="B120" s="174"/>
      <c r="C120" s="174"/>
      <c r="D120" s="174"/>
      <c r="E120" s="174"/>
      <c r="F120" s="173">
        <v>12</v>
      </c>
      <c r="G120" s="176" t="s">
        <v>667</v>
      </c>
      <c r="H120" s="174"/>
      <c r="I120" s="174"/>
      <c r="J120" s="174"/>
      <c r="K120" s="177"/>
    </row>
    <row r="121" spans="1:11" ht="15" customHeight="1" x14ac:dyDescent="0.2">
      <c r="A121" s="174"/>
      <c r="B121" s="174"/>
      <c r="C121" s="174"/>
      <c r="D121" s="174"/>
      <c r="E121" s="174"/>
      <c r="F121" s="173">
        <v>13</v>
      </c>
      <c r="G121" s="176" t="s">
        <v>32</v>
      </c>
      <c r="H121" s="174"/>
      <c r="I121" s="174"/>
      <c r="J121" s="174"/>
      <c r="K121" s="177"/>
    </row>
    <row r="122" spans="1:11" ht="15" customHeight="1" x14ac:dyDescent="0.2">
      <c r="A122" s="174"/>
      <c r="B122" s="174"/>
      <c r="C122" s="174"/>
      <c r="D122" s="174"/>
      <c r="E122" s="174"/>
      <c r="F122" s="173">
        <v>14</v>
      </c>
      <c r="G122" s="176" t="s">
        <v>668</v>
      </c>
      <c r="H122" s="174"/>
      <c r="I122" s="174"/>
      <c r="J122" s="174"/>
      <c r="K122" s="177"/>
    </row>
    <row r="123" spans="1:11" ht="15" customHeight="1" x14ac:dyDescent="0.2">
      <c r="A123" s="174"/>
      <c r="B123" s="174"/>
      <c r="C123" s="174"/>
      <c r="D123" s="174"/>
      <c r="E123" s="174"/>
      <c r="F123" s="173">
        <v>15</v>
      </c>
      <c r="G123" s="176" t="s">
        <v>669</v>
      </c>
      <c r="H123" s="174"/>
      <c r="I123" s="174"/>
      <c r="J123" s="174"/>
      <c r="K123" s="177"/>
    </row>
    <row r="124" spans="1:11" ht="9.4" customHeight="1" x14ac:dyDescent="0.2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9"/>
    </row>
    <row r="125" spans="1:11" ht="15" customHeight="1" x14ac:dyDescent="0.2">
      <c r="A125" s="173">
        <v>10</v>
      </c>
      <c r="B125" s="174" t="s">
        <v>670</v>
      </c>
      <c r="C125" s="174"/>
      <c r="D125" s="174"/>
      <c r="E125" s="174"/>
      <c r="F125" s="173">
        <v>1</v>
      </c>
      <c r="G125" s="181" t="s">
        <v>652</v>
      </c>
      <c r="H125" s="175"/>
      <c r="I125" s="175" t="s">
        <v>16</v>
      </c>
      <c r="J125" s="174"/>
      <c r="K125" s="177"/>
    </row>
    <row r="126" spans="1:11" ht="15" customHeight="1" x14ac:dyDescent="0.2">
      <c r="A126" s="174"/>
      <c r="B126" s="174"/>
      <c r="C126" s="174"/>
      <c r="D126" s="174"/>
      <c r="E126" s="174"/>
      <c r="F126" s="173">
        <v>2</v>
      </c>
      <c r="G126" s="176" t="s">
        <v>26</v>
      </c>
      <c r="H126" s="175" t="s">
        <v>16</v>
      </c>
      <c r="I126" s="175"/>
      <c r="J126" s="174"/>
      <c r="K126" s="177"/>
    </row>
    <row r="127" spans="1:11" ht="15" customHeight="1" x14ac:dyDescent="0.2">
      <c r="A127" s="174"/>
      <c r="B127" s="174"/>
      <c r="C127" s="174"/>
      <c r="D127" s="174"/>
      <c r="E127" s="174"/>
      <c r="F127" s="173">
        <v>3</v>
      </c>
      <c r="G127" s="176" t="s">
        <v>671</v>
      </c>
      <c r="H127" s="175" t="s">
        <v>16</v>
      </c>
      <c r="I127" s="175"/>
      <c r="J127" s="174"/>
      <c r="K127" s="177"/>
    </row>
    <row r="128" spans="1:11" ht="15" customHeight="1" x14ac:dyDescent="0.2">
      <c r="A128" s="174"/>
      <c r="B128" s="174"/>
      <c r="C128" s="174"/>
      <c r="D128" s="174"/>
      <c r="E128" s="174"/>
      <c r="F128" s="173">
        <v>4</v>
      </c>
      <c r="G128" s="176" t="s">
        <v>672</v>
      </c>
      <c r="H128" s="175"/>
      <c r="I128" s="175" t="s">
        <v>16</v>
      </c>
      <c r="J128" s="174"/>
      <c r="K128" s="177"/>
    </row>
    <row r="129" spans="1:11" ht="15" customHeight="1" x14ac:dyDescent="0.2">
      <c r="A129" s="174"/>
      <c r="B129" s="174"/>
      <c r="C129" s="174"/>
      <c r="D129" s="174"/>
      <c r="E129" s="174"/>
      <c r="F129" s="173">
        <v>5</v>
      </c>
      <c r="G129" s="176" t="s">
        <v>639</v>
      </c>
      <c r="H129" s="175"/>
      <c r="I129" s="175" t="s">
        <v>16</v>
      </c>
      <c r="J129" s="174"/>
      <c r="K129" s="177"/>
    </row>
    <row r="130" spans="1:11" ht="15" customHeight="1" x14ac:dyDescent="0.2">
      <c r="A130" s="174"/>
      <c r="B130" s="174"/>
      <c r="C130" s="174"/>
      <c r="D130" s="174"/>
      <c r="E130" s="174"/>
      <c r="F130" s="173">
        <v>6</v>
      </c>
      <c r="G130" s="176" t="s">
        <v>673</v>
      </c>
      <c r="H130" s="175"/>
      <c r="I130" s="175" t="s">
        <v>16</v>
      </c>
      <c r="J130" s="174"/>
      <c r="K130" s="177"/>
    </row>
    <row r="131" spans="1:11" ht="15" customHeight="1" x14ac:dyDescent="0.2">
      <c r="A131" s="174"/>
      <c r="B131" s="174"/>
      <c r="C131" s="174"/>
      <c r="D131" s="174"/>
      <c r="E131" s="174"/>
      <c r="F131" s="173">
        <v>7</v>
      </c>
      <c r="G131" s="176" t="s">
        <v>674</v>
      </c>
      <c r="H131" s="175"/>
      <c r="I131" s="175" t="s">
        <v>16</v>
      </c>
      <c r="J131" s="174"/>
      <c r="K131" s="177"/>
    </row>
    <row r="132" spans="1:11" ht="15" customHeight="1" x14ac:dyDescent="0.2">
      <c r="A132" s="174"/>
      <c r="B132" s="174"/>
      <c r="C132" s="174"/>
      <c r="D132" s="174"/>
      <c r="E132" s="174"/>
      <c r="F132" s="173">
        <v>8</v>
      </c>
      <c r="G132" s="176" t="s">
        <v>675</v>
      </c>
      <c r="H132" s="175" t="s">
        <v>16</v>
      </c>
      <c r="I132" s="175"/>
      <c r="J132" s="174"/>
      <c r="K132" s="177"/>
    </row>
    <row r="133" spans="1:11" ht="15" customHeight="1" x14ac:dyDescent="0.2">
      <c r="A133" s="174"/>
      <c r="B133" s="174"/>
      <c r="C133" s="174"/>
      <c r="D133" s="174"/>
      <c r="E133" s="174"/>
      <c r="F133" s="173">
        <v>9</v>
      </c>
      <c r="G133" s="176" t="s">
        <v>676</v>
      </c>
      <c r="H133" s="175" t="s">
        <v>16</v>
      </c>
      <c r="I133" s="175"/>
      <c r="J133" s="174"/>
      <c r="K133" s="177"/>
    </row>
    <row r="134" spans="1:11" ht="9.4" customHeight="1" x14ac:dyDescent="0.2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9"/>
    </row>
    <row r="135" spans="1:11" ht="15" customHeight="1" x14ac:dyDescent="0.2">
      <c r="A135" s="173">
        <v>11</v>
      </c>
      <c r="B135" s="174" t="s">
        <v>677</v>
      </c>
      <c r="C135" s="174"/>
      <c r="D135" s="174"/>
      <c r="E135" s="174"/>
      <c r="F135" s="173">
        <v>1</v>
      </c>
      <c r="G135" s="176" t="s">
        <v>678</v>
      </c>
      <c r="H135" s="175"/>
      <c r="I135" s="175"/>
      <c r="J135" s="174"/>
      <c r="K135" s="177"/>
    </row>
    <row r="136" spans="1:11" ht="15" customHeight="1" x14ac:dyDescent="0.2">
      <c r="A136" s="174"/>
      <c r="B136" s="174"/>
      <c r="C136" s="174"/>
      <c r="D136" s="174"/>
      <c r="E136" s="174"/>
      <c r="F136" s="173">
        <v>2</v>
      </c>
      <c r="G136" s="176" t="s">
        <v>679</v>
      </c>
      <c r="H136" s="175"/>
      <c r="I136" s="175"/>
      <c r="J136" s="174"/>
      <c r="K136" s="177"/>
    </row>
    <row r="137" spans="1:11" ht="15" customHeight="1" x14ac:dyDescent="0.2">
      <c r="A137" s="174"/>
      <c r="B137" s="174"/>
      <c r="C137" s="174"/>
      <c r="D137" s="174"/>
      <c r="E137" s="174"/>
      <c r="F137" s="173">
        <v>3</v>
      </c>
      <c r="G137" s="176" t="s">
        <v>680</v>
      </c>
      <c r="H137" s="175"/>
      <c r="I137" s="175"/>
      <c r="J137" s="174"/>
      <c r="K137" s="177"/>
    </row>
    <row r="138" spans="1:11" ht="15" customHeight="1" x14ac:dyDescent="0.2">
      <c r="A138" s="174"/>
      <c r="B138" s="174"/>
      <c r="C138" s="174"/>
      <c r="D138" s="174"/>
      <c r="E138" s="174"/>
      <c r="F138" s="173">
        <v>4</v>
      </c>
      <c r="G138" s="176" t="s">
        <v>681</v>
      </c>
      <c r="H138" s="175"/>
      <c r="I138" s="175"/>
      <c r="J138" s="174"/>
      <c r="K138" s="177"/>
    </row>
    <row r="139" spans="1:11" ht="15" customHeight="1" x14ac:dyDescent="0.2">
      <c r="A139" s="174"/>
      <c r="B139" s="174"/>
      <c r="C139" s="174"/>
      <c r="D139" s="174"/>
      <c r="E139" s="174"/>
      <c r="F139" s="173">
        <v>5</v>
      </c>
      <c r="G139" s="176" t="s">
        <v>682</v>
      </c>
      <c r="H139" s="175"/>
      <c r="I139" s="175"/>
      <c r="J139" s="174"/>
      <c r="K139" s="177"/>
    </row>
    <row r="140" spans="1:11" ht="15" customHeight="1" x14ac:dyDescent="0.2">
      <c r="A140" s="174"/>
      <c r="B140" s="174"/>
      <c r="C140" s="174"/>
      <c r="D140" s="174"/>
      <c r="E140" s="174"/>
      <c r="F140" s="173">
        <v>6</v>
      </c>
      <c r="G140" s="176" t="s">
        <v>683</v>
      </c>
      <c r="H140" s="175"/>
      <c r="I140" s="175"/>
      <c r="J140" s="174"/>
      <c r="K140" s="177"/>
    </row>
    <row r="141" spans="1:11" ht="15" customHeight="1" x14ac:dyDescent="0.2">
      <c r="A141" s="174"/>
      <c r="B141" s="174"/>
      <c r="C141" s="174"/>
      <c r="D141" s="174"/>
      <c r="E141" s="174"/>
      <c r="F141" s="173">
        <v>7</v>
      </c>
      <c r="G141" s="176" t="s">
        <v>684</v>
      </c>
      <c r="H141" s="175"/>
      <c r="I141" s="175"/>
      <c r="J141" s="174"/>
      <c r="K141" s="177"/>
    </row>
    <row r="142" spans="1:11" ht="15" customHeight="1" x14ac:dyDescent="0.2">
      <c r="A142" s="174"/>
      <c r="B142" s="174"/>
      <c r="C142" s="174"/>
      <c r="D142" s="174"/>
      <c r="E142" s="174"/>
      <c r="F142" s="173">
        <v>8</v>
      </c>
      <c r="G142" s="176" t="s">
        <v>685</v>
      </c>
      <c r="H142" s="175"/>
      <c r="I142" s="175"/>
      <c r="J142" s="174"/>
      <c r="K142" s="177"/>
    </row>
    <row r="143" spans="1:11" ht="15" customHeight="1" x14ac:dyDescent="0.2">
      <c r="A143" s="174"/>
      <c r="B143" s="174"/>
      <c r="C143" s="174"/>
      <c r="D143" s="174"/>
      <c r="E143" s="174"/>
      <c r="F143" s="173">
        <v>9</v>
      </c>
      <c r="G143" s="176" t="s">
        <v>686</v>
      </c>
      <c r="H143" s="175"/>
      <c r="I143" s="175"/>
      <c r="J143" s="174"/>
      <c r="K143" s="177"/>
    </row>
    <row r="144" spans="1:11" ht="9.4" customHeight="1" x14ac:dyDescent="0.2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9"/>
    </row>
    <row r="145" spans="1:11" ht="15" customHeight="1" x14ac:dyDescent="0.2">
      <c r="A145" s="173">
        <v>12</v>
      </c>
      <c r="B145" s="174" t="s">
        <v>687</v>
      </c>
      <c r="C145" s="174"/>
      <c r="D145" s="174"/>
      <c r="E145" s="174"/>
      <c r="F145" s="173">
        <v>1</v>
      </c>
      <c r="G145" s="176" t="s">
        <v>688</v>
      </c>
      <c r="H145" s="175"/>
      <c r="I145" s="175" t="s">
        <v>16</v>
      </c>
      <c r="J145" s="174"/>
      <c r="K145" s="177"/>
    </row>
    <row r="146" spans="1:11" ht="15" customHeight="1" x14ac:dyDescent="0.2">
      <c r="A146" s="174"/>
      <c r="B146" s="174"/>
      <c r="C146" s="174"/>
      <c r="D146" s="174"/>
      <c r="E146" s="174"/>
      <c r="F146" s="173">
        <v>2</v>
      </c>
      <c r="G146" s="176" t="s">
        <v>689</v>
      </c>
      <c r="H146" s="175" t="s">
        <v>16</v>
      </c>
      <c r="I146" s="175"/>
      <c r="J146" s="174"/>
      <c r="K146" s="177"/>
    </row>
    <row r="147" spans="1:11" ht="15" customHeight="1" x14ac:dyDescent="0.2">
      <c r="A147" s="174"/>
      <c r="B147" s="174"/>
      <c r="C147" s="174"/>
      <c r="D147" s="174"/>
      <c r="E147" s="174"/>
      <c r="F147" s="173">
        <v>3</v>
      </c>
      <c r="G147" s="176" t="s">
        <v>690</v>
      </c>
      <c r="H147" s="175"/>
      <c r="I147" s="175" t="s">
        <v>16</v>
      </c>
      <c r="J147" s="174"/>
      <c r="K147" s="177"/>
    </row>
    <row r="148" spans="1:11" ht="15" customHeight="1" x14ac:dyDescent="0.2">
      <c r="A148" s="174"/>
      <c r="B148" s="174"/>
      <c r="C148" s="174"/>
      <c r="D148" s="174"/>
      <c r="E148" s="174"/>
      <c r="F148" s="173">
        <v>4</v>
      </c>
      <c r="G148" s="176" t="s">
        <v>691</v>
      </c>
      <c r="H148" s="175"/>
      <c r="I148" s="175" t="s">
        <v>16</v>
      </c>
      <c r="J148" s="174"/>
      <c r="K148" s="177"/>
    </row>
    <row r="149" spans="1:11" ht="15" customHeight="1" x14ac:dyDescent="0.2">
      <c r="A149" s="174"/>
      <c r="B149" s="174"/>
      <c r="C149" s="174"/>
      <c r="D149" s="174"/>
      <c r="E149" s="174"/>
      <c r="F149" s="173">
        <v>5</v>
      </c>
      <c r="G149" s="176" t="s">
        <v>43</v>
      </c>
      <c r="H149" s="175" t="s">
        <v>16</v>
      </c>
      <c r="I149" s="175"/>
      <c r="J149" s="174"/>
      <c r="K149" s="177"/>
    </row>
    <row r="150" spans="1:11" ht="15" customHeight="1" x14ac:dyDescent="0.2">
      <c r="A150" s="174"/>
      <c r="B150" s="174"/>
      <c r="C150" s="174"/>
      <c r="D150" s="174"/>
      <c r="E150" s="174"/>
      <c r="F150" s="173">
        <v>6</v>
      </c>
      <c r="G150" s="183" t="s">
        <v>644</v>
      </c>
      <c r="H150" s="175" t="s">
        <v>16</v>
      </c>
      <c r="I150" s="175"/>
      <c r="J150" s="174"/>
      <c r="K150" s="177"/>
    </row>
    <row r="151" spans="1:11" ht="9.4" customHeight="1" x14ac:dyDescent="0.2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9"/>
    </row>
    <row r="152" spans="1:11" ht="15" customHeight="1" x14ac:dyDescent="0.2">
      <c r="A152" s="173">
        <v>13</v>
      </c>
      <c r="B152" s="174" t="s">
        <v>692</v>
      </c>
      <c r="C152" s="174"/>
      <c r="D152" s="174"/>
      <c r="E152" s="174"/>
      <c r="F152" s="173">
        <v>1</v>
      </c>
      <c r="G152" s="183" t="s">
        <v>669</v>
      </c>
      <c r="H152" s="174"/>
      <c r="I152" s="174"/>
      <c r="J152" s="174"/>
      <c r="K152" s="177"/>
    </row>
    <row r="153" spans="1:11" ht="15" customHeight="1" x14ac:dyDescent="0.2">
      <c r="A153" s="174"/>
      <c r="B153" s="174"/>
      <c r="C153" s="174"/>
      <c r="D153" s="174"/>
      <c r="E153" s="174"/>
      <c r="F153" s="173">
        <v>2</v>
      </c>
      <c r="G153" s="176" t="s">
        <v>693</v>
      </c>
      <c r="H153" s="174"/>
      <c r="I153" s="174"/>
      <c r="J153" s="174"/>
      <c r="K153" s="177"/>
    </row>
    <row r="154" spans="1:11" ht="15" customHeight="1" x14ac:dyDescent="0.2">
      <c r="A154" s="174"/>
      <c r="B154" s="174"/>
      <c r="C154" s="174"/>
      <c r="D154" s="174"/>
      <c r="E154" s="174"/>
      <c r="F154" s="173">
        <v>3</v>
      </c>
      <c r="G154" s="176" t="s">
        <v>694</v>
      </c>
      <c r="H154" s="174"/>
      <c r="I154" s="174"/>
      <c r="J154" s="174"/>
      <c r="K154" s="177"/>
    </row>
    <row r="155" spans="1:11" ht="15" customHeight="1" x14ac:dyDescent="0.2">
      <c r="A155" s="174"/>
      <c r="B155" s="174"/>
      <c r="C155" s="174"/>
      <c r="D155" s="174"/>
      <c r="E155" s="174"/>
      <c r="F155" s="173">
        <v>4</v>
      </c>
      <c r="G155" s="176" t="s">
        <v>695</v>
      </c>
      <c r="H155" s="174"/>
      <c r="I155" s="174"/>
      <c r="J155" s="174"/>
      <c r="K155" s="177"/>
    </row>
    <row r="156" spans="1:11" ht="15" customHeight="1" x14ac:dyDescent="0.2">
      <c r="A156" s="174"/>
      <c r="B156" s="174"/>
      <c r="C156" s="174"/>
      <c r="D156" s="174"/>
      <c r="E156" s="174"/>
      <c r="F156" s="173">
        <v>5</v>
      </c>
      <c r="G156" s="176" t="s">
        <v>696</v>
      </c>
      <c r="H156" s="174"/>
      <c r="I156" s="174"/>
      <c r="J156" s="174"/>
      <c r="K156" s="177"/>
    </row>
    <row r="157" spans="1:11" ht="15" customHeight="1" x14ac:dyDescent="0.2">
      <c r="A157" s="174"/>
      <c r="B157" s="174"/>
      <c r="C157" s="174"/>
      <c r="D157" s="174"/>
      <c r="E157" s="174"/>
      <c r="F157" s="173">
        <v>6</v>
      </c>
      <c r="G157" s="176" t="s">
        <v>697</v>
      </c>
      <c r="H157" s="174"/>
      <c r="I157" s="174"/>
      <c r="J157" s="174"/>
      <c r="K157" s="177"/>
    </row>
    <row r="158" spans="1:11" ht="15" customHeight="1" x14ac:dyDescent="0.2">
      <c r="A158" s="174"/>
      <c r="B158" s="174"/>
      <c r="C158" s="174"/>
      <c r="D158" s="174"/>
      <c r="E158" s="174"/>
      <c r="F158" s="173">
        <v>7</v>
      </c>
      <c r="G158" s="176" t="s">
        <v>648</v>
      </c>
      <c r="H158" s="174"/>
      <c r="I158" s="174"/>
      <c r="J158" s="174"/>
      <c r="K158" s="177"/>
    </row>
    <row r="159" spans="1:11" ht="15" customHeight="1" x14ac:dyDescent="0.2">
      <c r="A159" s="174"/>
      <c r="B159" s="174"/>
      <c r="C159" s="174"/>
      <c r="D159" s="174"/>
      <c r="E159" s="174"/>
      <c r="F159" s="173">
        <v>8</v>
      </c>
      <c r="G159" s="176" t="s">
        <v>698</v>
      </c>
      <c r="H159" s="174"/>
      <c r="I159" s="174"/>
      <c r="J159" s="174"/>
      <c r="K159" s="177"/>
    </row>
    <row r="160" spans="1:11" ht="15" customHeight="1" x14ac:dyDescent="0.2">
      <c r="A160" s="174"/>
      <c r="B160" s="174"/>
      <c r="C160" s="174"/>
      <c r="D160" s="174"/>
      <c r="E160" s="174"/>
      <c r="F160" s="173">
        <v>9</v>
      </c>
      <c r="G160" s="176" t="s">
        <v>699</v>
      </c>
      <c r="H160" s="174"/>
      <c r="I160" s="174"/>
      <c r="J160" s="174"/>
      <c r="K160" s="177"/>
    </row>
    <row r="161" spans="1:11" ht="15" customHeight="1" x14ac:dyDescent="0.2">
      <c r="A161" s="174"/>
      <c r="B161" s="174"/>
      <c r="C161" s="174"/>
      <c r="D161" s="174"/>
      <c r="E161" s="174"/>
      <c r="F161" s="173">
        <v>10</v>
      </c>
      <c r="G161" s="176" t="s">
        <v>700</v>
      </c>
      <c r="H161" s="174"/>
      <c r="I161" s="174"/>
      <c r="J161" s="174"/>
      <c r="K161" s="177"/>
    </row>
    <row r="162" spans="1:11" ht="15" customHeight="1" x14ac:dyDescent="0.2">
      <c r="A162" s="174"/>
      <c r="B162" s="174"/>
      <c r="C162" s="174"/>
      <c r="D162" s="174"/>
      <c r="E162" s="174"/>
      <c r="F162" s="173">
        <v>11</v>
      </c>
      <c r="G162" s="176" t="s">
        <v>701</v>
      </c>
      <c r="H162" s="174"/>
      <c r="I162" s="174"/>
      <c r="J162" s="174"/>
      <c r="K162" s="177"/>
    </row>
    <row r="163" spans="1:11" ht="15" customHeight="1" x14ac:dyDescent="0.2">
      <c r="A163" s="174"/>
      <c r="B163" s="174"/>
      <c r="C163" s="174"/>
      <c r="D163" s="174"/>
      <c r="E163" s="174"/>
      <c r="F163" s="173">
        <v>12</v>
      </c>
      <c r="G163" s="176" t="s">
        <v>702</v>
      </c>
      <c r="H163" s="174"/>
      <c r="I163" s="174"/>
      <c r="J163" s="174"/>
      <c r="K163" s="177"/>
    </row>
    <row r="164" spans="1:11" ht="15" customHeight="1" x14ac:dyDescent="0.2">
      <c r="A164" s="174"/>
      <c r="B164" s="174"/>
      <c r="C164" s="174"/>
      <c r="D164" s="174"/>
      <c r="E164" s="174"/>
      <c r="F164" s="173">
        <v>13</v>
      </c>
      <c r="G164" s="176" t="s">
        <v>703</v>
      </c>
      <c r="H164" s="174"/>
      <c r="I164" s="174"/>
      <c r="J164" s="174"/>
      <c r="K164" s="177"/>
    </row>
    <row r="165" spans="1:11" ht="15" customHeight="1" x14ac:dyDescent="0.2">
      <c r="A165" s="174"/>
      <c r="B165" s="174"/>
      <c r="C165" s="174"/>
      <c r="D165" s="174"/>
      <c r="E165" s="174"/>
      <c r="F165" s="173">
        <v>14</v>
      </c>
      <c r="G165" s="176" t="s">
        <v>704</v>
      </c>
      <c r="H165" s="174"/>
      <c r="I165" s="174"/>
      <c r="J165" s="174"/>
      <c r="K165" s="177"/>
    </row>
    <row r="166" spans="1:11" ht="15" customHeight="1" x14ac:dyDescent="0.2">
      <c r="A166" s="174"/>
      <c r="B166" s="174"/>
      <c r="C166" s="174"/>
      <c r="D166" s="174"/>
      <c r="E166" s="174"/>
      <c r="F166" s="173">
        <v>15</v>
      </c>
      <c r="G166" s="174" t="s">
        <v>705</v>
      </c>
      <c r="H166" s="174"/>
      <c r="I166" s="174"/>
      <c r="J166" s="174"/>
      <c r="K166" s="177"/>
    </row>
    <row r="167" spans="1:11" ht="15" customHeight="1" x14ac:dyDescent="0.2">
      <c r="A167" s="174"/>
      <c r="B167" s="174"/>
      <c r="C167" s="174"/>
      <c r="D167" s="174"/>
      <c r="E167" s="174"/>
      <c r="F167" s="173">
        <v>16</v>
      </c>
      <c r="G167" s="174" t="s">
        <v>706</v>
      </c>
      <c r="H167" s="174"/>
      <c r="I167" s="174"/>
      <c r="J167" s="174"/>
      <c r="K167" s="177"/>
    </row>
    <row r="168" spans="1:11" ht="15" customHeight="1" x14ac:dyDescent="0.2">
      <c r="A168" s="174"/>
      <c r="B168" s="174"/>
      <c r="C168" s="174"/>
      <c r="D168" s="174"/>
      <c r="E168" s="174"/>
      <c r="F168" s="173">
        <v>17</v>
      </c>
      <c r="G168" s="174" t="s">
        <v>707</v>
      </c>
      <c r="H168" s="174"/>
      <c r="I168" s="174"/>
      <c r="J168" s="174"/>
      <c r="K168" s="177"/>
    </row>
    <row r="169" spans="1:11" ht="15" customHeight="1" x14ac:dyDescent="0.2">
      <c r="A169" s="174"/>
      <c r="B169" s="174"/>
      <c r="C169" s="174"/>
      <c r="D169" s="174"/>
      <c r="E169" s="174"/>
      <c r="F169" s="173">
        <v>18</v>
      </c>
      <c r="G169" s="174" t="s">
        <v>708</v>
      </c>
      <c r="H169" s="174"/>
      <c r="I169" s="174"/>
      <c r="J169" s="174"/>
      <c r="K169" s="177"/>
    </row>
    <row r="170" spans="1:11" ht="9.4" customHeight="1" x14ac:dyDescent="0.2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9"/>
    </row>
    <row r="171" spans="1:11" ht="15" customHeight="1" x14ac:dyDescent="0.2">
      <c r="A171" s="173">
        <v>14</v>
      </c>
      <c r="B171" s="174" t="s">
        <v>709</v>
      </c>
      <c r="C171" s="174"/>
      <c r="D171" s="174"/>
      <c r="E171" s="174"/>
      <c r="F171" s="173">
        <v>1</v>
      </c>
      <c r="G171" s="176" t="s">
        <v>710</v>
      </c>
      <c r="H171" s="175" t="s">
        <v>16</v>
      </c>
      <c r="I171" s="175"/>
      <c r="J171" s="174"/>
      <c r="K171" s="177"/>
    </row>
    <row r="172" spans="1:11" ht="15" customHeight="1" x14ac:dyDescent="0.2">
      <c r="A172" s="174"/>
      <c r="B172" s="174"/>
      <c r="C172" s="174"/>
      <c r="D172" s="174"/>
      <c r="E172" s="174"/>
      <c r="F172" s="173">
        <v>2</v>
      </c>
      <c r="G172" s="176" t="s">
        <v>711</v>
      </c>
      <c r="H172" s="175" t="s">
        <v>16</v>
      </c>
      <c r="I172" s="175"/>
      <c r="J172" s="174"/>
      <c r="K172" s="177"/>
    </row>
    <row r="173" spans="1:11" ht="15" customHeight="1" x14ac:dyDescent="0.2">
      <c r="A173" s="174"/>
      <c r="B173" s="174"/>
      <c r="C173" s="174"/>
      <c r="D173" s="174"/>
      <c r="E173" s="174"/>
      <c r="F173" s="173">
        <v>3</v>
      </c>
      <c r="G173" s="176" t="s">
        <v>657</v>
      </c>
      <c r="H173" s="175"/>
      <c r="I173" s="175" t="s">
        <v>16</v>
      </c>
      <c r="J173" s="174"/>
      <c r="K173" s="177"/>
    </row>
    <row r="174" spans="1:11" ht="15" customHeight="1" x14ac:dyDescent="0.2">
      <c r="A174" s="174"/>
      <c r="B174" s="174"/>
      <c r="C174" s="174"/>
      <c r="D174" s="174"/>
      <c r="E174" s="174"/>
      <c r="F174" s="173">
        <v>4</v>
      </c>
      <c r="G174" s="176" t="s">
        <v>46</v>
      </c>
      <c r="H174" s="175" t="s">
        <v>16</v>
      </c>
      <c r="I174" s="175"/>
      <c r="J174" s="174"/>
      <c r="K174" s="177"/>
    </row>
    <row r="175" spans="1:11" ht="15" customHeight="1" x14ac:dyDescent="0.2">
      <c r="A175" s="174"/>
      <c r="B175" s="174"/>
      <c r="C175" s="174"/>
      <c r="D175" s="174"/>
      <c r="E175" s="174"/>
      <c r="F175" s="173">
        <v>5</v>
      </c>
      <c r="G175" s="176" t="s">
        <v>712</v>
      </c>
      <c r="H175" s="175" t="s">
        <v>16</v>
      </c>
      <c r="I175" s="175"/>
      <c r="J175" s="174"/>
      <c r="K175" s="177"/>
    </row>
    <row r="176" spans="1:11" ht="15" customHeight="1" x14ac:dyDescent="0.2">
      <c r="A176" s="174"/>
      <c r="B176" s="174"/>
      <c r="C176" s="174"/>
      <c r="D176" s="174"/>
      <c r="E176" s="174"/>
      <c r="F176" s="173">
        <v>6</v>
      </c>
      <c r="G176" s="176" t="s">
        <v>713</v>
      </c>
      <c r="H176" s="175" t="s">
        <v>16</v>
      </c>
      <c r="I176" s="175"/>
      <c r="J176" s="174"/>
      <c r="K176" s="177"/>
    </row>
    <row r="177" spans="1:11" ht="15" customHeight="1" x14ac:dyDescent="0.2">
      <c r="A177" s="174"/>
      <c r="B177" s="174"/>
      <c r="C177" s="174"/>
      <c r="D177" s="174"/>
      <c r="E177" s="174"/>
      <c r="F177" s="173">
        <v>7</v>
      </c>
      <c r="G177" s="176" t="s">
        <v>714</v>
      </c>
      <c r="H177" s="175" t="s">
        <v>16</v>
      </c>
      <c r="I177" s="175"/>
      <c r="J177" s="174"/>
      <c r="K177" s="177"/>
    </row>
    <row r="178" spans="1:11" ht="9.4" customHeight="1" x14ac:dyDescent="0.2">
      <c r="A178" s="178"/>
      <c r="B178" s="178"/>
      <c r="C178" s="178"/>
      <c r="D178" s="178"/>
      <c r="E178" s="178"/>
      <c r="F178" s="178"/>
      <c r="G178" s="178"/>
      <c r="H178" s="178"/>
      <c r="I178" s="178"/>
      <c r="J178" s="178"/>
      <c r="K178" s="179"/>
    </row>
    <row r="179" spans="1:11" ht="15" customHeight="1" x14ac:dyDescent="0.2">
      <c r="A179" s="173">
        <v>15</v>
      </c>
      <c r="B179" s="174" t="s">
        <v>715</v>
      </c>
      <c r="C179" s="174"/>
      <c r="D179" s="174"/>
      <c r="E179" s="174"/>
      <c r="F179" s="173">
        <v>1</v>
      </c>
      <c r="G179" s="176" t="s">
        <v>716</v>
      </c>
      <c r="H179" s="175" t="s">
        <v>16</v>
      </c>
      <c r="I179" s="175"/>
      <c r="J179" s="174"/>
      <c r="K179" s="177"/>
    </row>
    <row r="180" spans="1:11" ht="15" customHeight="1" x14ac:dyDescent="0.2">
      <c r="A180" s="174"/>
      <c r="B180" s="174"/>
      <c r="C180" s="174"/>
      <c r="D180" s="174"/>
      <c r="E180" s="174"/>
      <c r="F180" s="173">
        <v>2</v>
      </c>
      <c r="G180" s="176" t="s">
        <v>717</v>
      </c>
      <c r="H180" s="175"/>
      <c r="I180" s="175" t="s">
        <v>16</v>
      </c>
      <c r="J180" s="174"/>
      <c r="K180" s="177"/>
    </row>
    <row r="181" spans="1:11" ht="15" customHeight="1" x14ac:dyDescent="0.2">
      <c r="A181" s="174"/>
      <c r="B181" s="174"/>
      <c r="C181" s="174"/>
      <c r="D181" s="174"/>
      <c r="E181" s="174"/>
      <c r="F181" s="173">
        <v>3</v>
      </c>
      <c r="G181" s="176" t="s">
        <v>634</v>
      </c>
      <c r="H181" s="175" t="s">
        <v>16</v>
      </c>
      <c r="I181" s="175"/>
      <c r="J181" s="174"/>
      <c r="K181" s="177"/>
    </row>
    <row r="182" spans="1:11" ht="15" customHeight="1" x14ac:dyDescent="0.2">
      <c r="A182" s="174"/>
      <c r="B182" s="174"/>
      <c r="C182" s="174"/>
      <c r="D182" s="174"/>
      <c r="E182" s="174"/>
      <c r="F182" s="173">
        <v>4</v>
      </c>
      <c r="G182" s="176" t="s">
        <v>718</v>
      </c>
      <c r="H182" s="175" t="s">
        <v>16</v>
      </c>
      <c r="I182" s="175"/>
      <c r="J182" s="174"/>
      <c r="K182" s="177"/>
    </row>
    <row r="183" spans="1:11" ht="15" customHeight="1" x14ac:dyDescent="0.2">
      <c r="A183" s="174"/>
      <c r="B183" s="174"/>
      <c r="C183" s="174"/>
      <c r="D183" s="174"/>
      <c r="E183" s="174"/>
      <c r="F183" s="173">
        <v>5</v>
      </c>
      <c r="G183" s="176" t="s">
        <v>719</v>
      </c>
      <c r="H183" s="175" t="s">
        <v>16</v>
      </c>
      <c r="I183" s="175"/>
      <c r="J183" s="174"/>
      <c r="K183" s="177"/>
    </row>
    <row r="184" spans="1:11" ht="15" customHeight="1" x14ac:dyDescent="0.2">
      <c r="A184" s="174"/>
      <c r="B184" s="174"/>
      <c r="C184" s="174"/>
      <c r="D184" s="174"/>
      <c r="E184" s="174"/>
      <c r="F184" s="173">
        <v>6</v>
      </c>
      <c r="G184" s="176" t="s">
        <v>720</v>
      </c>
      <c r="H184" s="175"/>
      <c r="I184" s="175" t="s">
        <v>16</v>
      </c>
      <c r="J184" s="174"/>
      <c r="K184" s="177"/>
    </row>
    <row r="185" spans="1:11" ht="15" customHeight="1" x14ac:dyDescent="0.2">
      <c r="A185" s="174"/>
      <c r="B185" s="174"/>
      <c r="C185" s="174"/>
      <c r="D185" s="174"/>
      <c r="E185" s="174"/>
      <c r="F185" s="173">
        <v>7</v>
      </c>
      <c r="G185" s="176" t="s">
        <v>721</v>
      </c>
      <c r="H185" s="175" t="s">
        <v>16</v>
      </c>
      <c r="I185" s="175"/>
      <c r="J185" s="174"/>
      <c r="K185" s="177"/>
    </row>
    <row r="186" spans="1:11" ht="15" customHeight="1" x14ac:dyDescent="0.2">
      <c r="A186" s="174"/>
      <c r="B186" s="174"/>
      <c r="C186" s="174"/>
      <c r="D186" s="174"/>
      <c r="E186" s="174"/>
      <c r="F186" s="173">
        <v>8</v>
      </c>
      <c r="G186" s="176" t="s">
        <v>722</v>
      </c>
      <c r="H186" s="175"/>
      <c r="I186" s="175" t="s">
        <v>16</v>
      </c>
      <c r="J186" s="174"/>
      <c r="K186" s="177"/>
    </row>
    <row r="187" spans="1:11" ht="15" customHeight="1" x14ac:dyDescent="0.2">
      <c r="A187" s="174"/>
      <c r="B187" s="174"/>
      <c r="C187" s="174"/>
      <c r="D187" s="174"/>
      <c r="E187" s="174"/>
      <c r="F187" s="173">
        <v>9</v>
      </c>
      <c r="G187" s="176" t="s">
        <v>723</v>
      </c>
      <c r="H187" s="175" t="s">
        <v>16</v>
      </c>
      <c r="I187" s="175"/>
      <c r="J187" s="174"/>
      <c r="K187" s="177"/>
    </row>
    <row r="188" spans="1:11" ht="15" customHeight="1" x14ac:dyDescent="0.2">
      <c r="A188" s="174"/>
      <c r="B188" s="174"/>
      <c r="C188" s="174"/>
      <c r="D188" s="174"/>
      <c r="E188" s="174"/>
      <c r="F188" s="173">
        <v>10</v>
      </c>
      <c r="G188" s="176" t="s">
        <v>580</v>
      </c>
      <c r="H188" s="175" t="s">
        <v>16</v>
      </c>
      <c r="I188" s="175"/>
      <c r="J188" s="174"/>
      <c r="K188" s="177"/>
    </row>
    <row r="189" spans="1:11" ht="15" customHeight="1" x14ac:dyDescent="0.2">
      <c r="A189" s="174"/>
      <c r="B189" s="174"/>
      <c r="C189" s="174"/>
      <c r="D189" s="174"/>
      <c r="E189" s="174"/>
      <c r="F189" s="173">
        <v>11</v>
      </c>
      <c r="G189" s="174" t="s">
        <v>724</v>
      </c>
      <c r="H189" s="175"/>
      <c r="I189" s="175"/>
      <c r="J189" s="174"/>
      <c r="K189" s="177"/>
    </row>
    <row r="190" spans="1:11" ht="15" customHeight="1" x14ac:dyDescent="0.2">
      <c r="A190" s="174"/>
      <c r="B190" s="174"/>
      <c r="C190" s="174"/>
      <c r="D190" s="174"/>
      <c r="E190" s="174"/>
      <c r="F190" s="173">
        <v>12</v>
      </c>
      <c r="G190" s="174" t="s">
        <v>725</v>
      </c>
      <c r="H190" s="175"/>
      <c r="I190" s="175"/>
      <c r="J190" s="174"/>
      <c r="K190" s="177"/>
    </row>
    <row r="191" spans="1:11" ht="9.4" customHeight="1" x14ac:dyDescent="0.2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9"/>
    </row>
    <row r="192" spans="1:11" ht="15" customHeight="1" x14ac:dyDescent="0.2">
      <c r="A192" s="173">
        <v>16</v>
      </c>
      <c r="B192" s="174" t="s">
        <v>726</v>
      </c>
      <c r="C192" s="174"/>
      <c r="D192" s="174"/>
      <c r="E192" s="174"/>
      <c r="F192" s="173">
        <v>1</v>
      </c>
      <c r="G192" s="176" t="s">
        <v>35</v>
      </c>
      <c r="H192" s="174"/>
      <c r="I192" s="174"/>
      <c r="J192" s="174"/>
      <c r="K192" s="177"/>
    </row>
    <row r="193" spans="1:11" ht="15" customHeight="1" x14ac:dyDescent="0.2">
      <c r="A193" s="174"/>
      <c r="B193" s="174"/>
      <c r="C193" s="174"/>
      <c r="D193" s="174"/>
      <c r="E193" s="174"/>
      <c r="F193" s="173">
        <v>2</v>
      </c>
      <c r="G193" s="176" t="s">
        <v>727</v>
      </c>
      <c r="H193" s="174"/>
      <c r="I193" s="174"/>
      <c r="J193" s="174"/>
      <c r="K193" s="177"/>
    </row>
    <row r="194" spans="1:11" ht="15" customHeight="1" x14ac:dyDescent="0.2">
      <c r="A194" s="174"/>
      <c r="B194" s="174"/>
      <c r="C194" s="174"/>
      <c r="D194" s="174"/>
      <c r="E194" s="174"/>
      <c r="F194" s="173">
        <v>3</v>
      </c>
      <c r="G194" s="176" t="s">
        <v>728</v>
      </c>
      <c r="H194" s="174"/>
      <c r="I194" s="174"/>
      <c r="J194" s="174"/>
      <c r="K194" s="177"/>
    </row>
    <row r="195" spans="1:11" ht="15" customHeight="1" x14ac:dyDescent="0.2">
      <c r="A195" s="174"/>
      <c r="B195" s="174"/>
      <c r="C195" s="174"/>
      <c r="D195" s="174"/>
      <c r="E195" s="174"/>
      <c r="F195" s="173">
        <v>4</v>
      </c>
      <c r="G195" s="176" t="s">
        <v>729</v>
      </c>
      <c r="H195" s="174"/>
      <c r="I195" s="174"/>
      <c r="J195" s="174"/>
      <c r="K195" s="177"/>
    </row>
    <row r="196" spans="1:11" ht="15" customHeight="1" x14ac:dyDescent="0.2">
      <c r="A196" s="174"/>
      <c r="B196" s="174"/>
      <c r="C196" s="174"/>
      <c r="D196" s="174"/>
      <c r="E196" s="174"/>
      <c r="F196" s="173">
        <v>5</v>
      </c>
      <c r="G196" s="176" t="s">
        <v>730</v>
      </c>
      <c r="H196" s="174"/>
      <c r="I196" s="174"/>
      <c r="J196" s="174"/>
      <c r="K196" s="177"/>
    </row>
    <row r="197" spans="1:11" ht="15" customHeight="1" x14ac:dyDescent="0.2">
      <c r="A197" s="174"/>
      <c r="B197" s="174"/>
      <c r="C197" s="174"/>
      <c r="D197" s="174"/>
      <c r="E197" s="174"/>
      <c r="F197" s="173">
        <v>6</v>
      </c>
      <c r="G197" s="176" t="s">
        <v>731</v>
      </c>
      <c r="H197" s="174"/>
      <c r="I197" s="174"/>
      <c r="J197" s="174"/>
      <c r="K197" s="177"/>
    </row>
    <row r="198" spans="1:11" ht="15" customHeight="1" x14ac:dyDescent="0.2">
      <c r="A198" s="174"/>
      <c r="B198" s="174"/>
      <c r="C198" s="174"/>
      <c r="D198" s="174"/>
      <c r="E198" s="174"/>
      <c r="F198" s="173">
        <v>7</v>
      </c>
      <c r="G198" s="176" t="s">
        <v>732</v>
      </c>
      <c r="H198" s="174"/>
      <c r="I198" s="174"/>
      <c r="J198" s="174"/>
      <c r="K198" s="177"/>
    </row>
    <row r="199" spans="1:11" ht="15" customHeight="1" x14ac:dyDescent="0.2">
      <c r="A199" s="174"/>
      <c r="B199" s="174"/>
      <c r="C199" s="174"/>
      <c r="D199" s="174"/>
      <c r="E199" s="174"/>
      <c r="F199" s="173">
        <v>8</v>
      </c>
      <c r="G199" s="176" t="s">
        <v>733</v>
      </c>
      <c r="H199" s="174"/>
      <c r="I199" s="174"/>
      <c r="J199" s="174"/>
      <c r="K199" s="177"/>
    </row>
    <row r="200" spans="1:11" ht="15" customHeight="1" x14ac:dyDescent="0.2">
      <c r="A200" s="174"/>
      <c r="B200" s="174"/>
      <c r="C200" s="174"/>
      <c r="D200" s="174"/>
      <c r="E200" s="174"/>
      <c r="F200" s="173">
        <v>9</v>
      </c>
      <c r="G200" s="176" t="s">
        <v>734</v>
      </c>
      <c r="H200" s="174"/>
      <c r="I200" s="174"/>
      <c r="J200" s="174"/>
      <c r="K200" s="177"/>
    </row>
    <row r="201" spans="1:11" ht="9.1999999999999993" customHeight="1" x14ac:dyDescent="0.2">
      <c r="A201" s="178"/>
      <c r="B201" s="178"/>
      <c r="C201" s="178"/>
      <c r="D201" s="178"/>
      <c r="E201" s="178"/>
      <c r="F201" s="178"/>
      <c r="G201" s="178"/>
      <c r="H201" s="178"/>
      <c r="I201" s="178"/>
      <c r="J201" s="178"/>
      <c r="K201" s="179"/>
    </row>
    <row r="202" spans="1:11" ht="15" customHeight="1" x14ac:dyDescent="0.2">
      <c r="A202" s="173">
        <v>17</v>
      </c>
      <c r="B202" s="174" t="s">
        <v>735</v>
      </c>
      <c r="C202" s="174"/>
      <c r="D202" s="174"/>
      <c r="E202" s="174"/>
      <c r="F202" s="173">
        <v>1</v>
      </c>
      <c r="G202" s="176" t="s">
        <v>736</v>
      </c>
      <c r="H202" s="174"/>
      <c r="I202" s="174"/>
      <c r="J202" s="174"/>
      <c r="K202" s="177"/>
    </row>
    <row r="203" spans="1:11" ht="15" customHeight="1" x14ac:dyDescent="0.2">
      <c r="A203" s="174"/>
      <c r="B203" s="174"/>
      <c r="C203" s="174"/>
      <c r="D203" s="174"/>
      <c r="E203" s="174"/>
      <c r="F203" s="173">
        <v>2</v>
      </c>
      <c r="G203" s="176" t="s">
        <v>634</v>
      </c>
      <c r="H203" s="174"/>
      <c r="I203" s="174"/>
      <c r="J203" s="174"/>
      <c r="K203" s="177"/>
    </row>
    <row r="204" spans="1:11" ht="15" customHeight="1" x14ac:dyDescent="0.2">
      <c r="A204" s="174"/>
      <c r="B204" s="174"/>
      <c r="C204" s="174"/>
      <c r="D204" s="174"/>
      <c r="E204" s="174"/>
      <c r="F204" s="173">
        <v>3</v>
      </c>
      <c r="G204" s="176" t="s">
        <v>625</v>
      </c>
      <c r="H204" s="174"/>
      <c r="I204" s="174"/>
      <c r="J204" s="174"/>
      <c r="K204" s="177"/>
    </row>
    <row r="205" spans="1:11" ht="15" customHeight="1" x14ac:dyDescent="0.2">
      <c r="A205" s="174"/>
      <c r="B205" s="174"/>
      <c r="C205" s="174"/>
      <c r="D205" s="174"/>
      <c r="E205" s="174"/>
      <c r="F205" s="173">
        <v>4</v>
      </c>
      <c r="G205" s="176" t="s">
        <v>629</v>
      </c>
      <c r="H205" s="174"/>
      <c r="I205" s="174"/>
      <c r="J205" s="174"/>
      <c r="K205" s="177"/>
    </row>
    <row r="206" spans="1:11" ht="15" customHeight="1" x14ac:dyDescent="0.2">
      <c r="A206" s="174"/>
      <c r="B206" s="174"/>
      <c r="C206" s="174"/>
      <c r="D206" s="174"/>
      <c r="E206" s="174"/>
      <c r="F206" s="173">
        <v>5</v>
      </c>
      <c r="G206" s="176" t="s">
        <v>737</v>
      </c>
      <c r="H206" s="174"/>
      <c r="I206" s="174"/>
      <c r="J206" s="174"/>
      <c r="K206" s="177"/>
    </row>
    <row r="207" spans="1:11" ht="15" customHeight="1" x14ac:dyDescent="0.2">
      <c r="A207" s="174"/>
      <c r="B207" s="174"/>
      <c r="C207" s="174"/>
      <c r="D207" s="174"/>
      <c r="E207" s="174"/>
      <c r="F207" s="173">
        <v>6</v>
      </c>
      <c r="G207" s="176" t="s">
        <v>738</v>
      </c>
      <c r="H207" s="174"/>
      <c r="I207" s="174"/>
      <c r="J207" s="174"/>
      <c r="K207" s="177"/>
    </row>
    <row r="208" spans="1:11" ht="15" customHeight="1" x14ac:dyDescent="0.2">
      <c r="A208" s="174"/>
      <c r="B208" s="174"/>
      <c r="C208" s="174"/>
      <c r="D208" s="174"/>
      <c r="E208" s="174"/>
      <c r="F208" s="173">
        <v>7</v>
      </c>
      <c r="G208" s="176" t="s">
        <v>739</v>
      </c>
      <c r="H208" s="174"/>
      <c r="I208" s="174"/>
      <c r="J208" s="174"/>
      <c r="K208" s="177"/>
    </row>
    <row r="209" spans="1:11" ht="15" customHeight="1" x14ac:dyDescent="0.2">
      <c r="A209" s="174"/>
      <c r="B209" s="174"/>
      <c r="C209" s="174"/>
      <c r="D209" s="174"/>
      <c r="E209" s="174"/>
      <c r="F209" s="173">
        <v>8</v>
      </c>
      <c r="G209" s="176" t="s">
        <v>740</v>
      </c>
      <c r="H209" s="174"/>
      <c r="I209" s="174"/>
      <c r="J209" s="174"/>
      <c r="K209" s="177"/>
    </row>
    <row r="210" spans="1:11" ht="15" customHeight="1" x14ac:dyDescent="0.2">
      <c r="A210" s="174"/>
      <c r="B210" s="174"/>
      <c r="C210" s="174"/>
      <c r="D210" s="174"/>
      <c r="E210" s="174"/>
      <c r="F210" s="173">
        <v>9</v>
      </c>
      <c r="G210" s="176" t="s">
        <v>741</v>
      </c>
      <c r="H210" s="174"/>
      <c r="I210" s="174"/>
      <c r="J210" s="174"/>
      <c r="K210" s="177"/>
    </row>
    <row r="211" spans="1:11" ht="15" customHeight="1" x14ac:dyDescent="0.2">
      <c r="A211" s="174"/>
      <c r="B211" s="174"/>
      <c r="C211" s="174"/>
      <c r="D211" s="174"/>
      <c r="E211" s="174"/>
      <c r="F211" s="173">
        <v>10</v>
      </c>
      <c r="G211" s="176" t="s">
        <v>742</v>
      </c>
      <c r="H211" s="174"/>
      <c r="I211" s="174"/>
      <c r="J211" s="174"/>
      <c r="K211" s="177"/>
    </row>
    <row r="212" spans="1:11" ht="15" customHeight="1" x14ac:dyDescent="0.2">
      <c r="A212" s="174"/>
      <c r="B212" s="174"/>
      <c r="C212" s="174"/>
      <c r="D212" s="174"/>
      <c r="E212" s="174"/>
      <c r="F212" s="173">
        <v>11</v>
      </c>
      <c r="G212" s="176" t="s">
        <v>624</v>
      </c>
      <c r="H212" s="174"/>
      <c r="I212" s="174"/>
      <c r="J212" s="174"/>
      <c r="K212" s="177"/>
    </row>
    <row r="213" spans="1:11" ht="15" customHeight="1" x14ac:dyDescent="0.2">
      <c r="A213" s="174"/>
      <c r="B213" s="174"/>
      <c r="C213" s="174"/>
      <c r="D213" s="174"/>
      <c r="E213" s="174"/>
      <c r="F213" s="173">
        <v>12</v>
      </c>
      <c r="G213" s="176" t="s">
        <v>743</v>
      </c>
      <c r="H213" s="174"/>
      <c r="I213" s="174"/>
      <c r="J213" s="174"/>
      <c r="K213" s="177"/>
    </row>
    <row r="214" spans="1:11" ht="15" customHeight="1" x14ac:dyDescent="0.2">
      <c r="A214" s="174"/>
      <c r="B214" s="174"/>
      <c r="C214" s="174"/>
      <c r="D214" s="174"/>
      <c r="E214" s="174"/>
      <c r="F214" s="173">
        <v>13</v>
      </c>
      <c r="G214" s="176" t="s">
        <v>744</v>
      </c>
      <c r="H214" s="174"/>
      <c r="I214" s="174"/>
      <c r="J214" s="174"/>
      <c r="K214" s="177"/>
    </row>
    <row r="215" spans="1:11" ht="9.4" customHeight="1" x14ac:dyDescent="0.2">
      <c r="A215" s="178"/>
      <c r="B215" s="178"/>
      <c r="C215" s="178"/>
      <c r="D215" s="178"/>
      <c r="E215" s="178"/>
      <c r="F215" s="178"/>
      <c r="G215" s="178"/>
      <c r="H215" s="178"/>
      <c r="I215" s="178"/>
      <c r="J215" s="178"/>
      <c r="K215" s="179"/>
    </row>
    <row r="216" spans="1:11" ht="15" customHeight="1" x14ac:dyDescent="0.2">
      <c r="A216" s="173">
        <v>18</v>
      </c>
      <c r="B216" s="174" t="s">
        <v>745</v>
      </c>
      <c r="C216" s="174"/>
      <c r="D216" s="174"/>
      <c r="E216" s="174"/>
      <c r="F216" s="173">
        <v>1</v>
      </c>
      <c r="G216" s="176" t="s">
        <v>298</v>
      </c>
      <c r="H216" s="175" t="s">
        <v>16</v>
      </c>
      <c r="I216" s="175"/>
      <c r="J216" s="174"/>
      <c r="K216" s="177"/>
    </row>
    <row r="217" spans="1:11" ht="15" customHeight="1" x14ac:dyDescent="0.2">
      <c r="A217" s="174"/>
      <c r="B217" s="174"/>
      <c r="C217" s="174"/>
      <c r="D217" s="174"/>
      <c r="E217" s="174"/>
      <c r="F217" s="173">
        <v>2</v>
      </c>
      <c r="G217" s="176" t="s">
        <v>746</v>
      </c>
      <c r="H217" s="175" t="s">
        <v>16</v>
      </c>
      <c r="I217" s="175"/>
      <c r="J217" s="174"/>
      <c r="K217" s="177"/>
    </row>
    <row r="218" spans="1:11" ht="15" customHeight="1" x14ac:dyDescent="0.2">
      <c r="A218" s="174"/>
      <c r="B218" s="174"/>
      <c r="C218" s="174"/>
      <c r="D218" s="174"/>
      <c r="E218" s="174"/>
      <c r="F218" s="173">
        <v>3</v>
      </c>
      <c r="G218" s="176" t="s">
        <v>747</v>
      </c>
      <c r="H218" s="175" t="s">
        <v>16</v>
      </c>
      <c r="I218" s="175"/>
      <c r="J218" s="174"/>
      <c r="K218" s="177"/>
    </row>
    <row r="219" spans="1:11" ht="15" customHeight="1" x14ac:dyDescent="0.2">
      <c r="A219" s="174"/>
      <c r="B219" s="174"/>
      <c r="C219" s="174"/>
      <c r="D219" s="174"/>
      <c r="E219" s="174"/>
      <c r="F219" s="173">
        <v>4</v>
      </c>
      <c r="G219" s="176" t="s">
        <v>748</v>
      </c>
      <c r="H219" s="175" t="s">
        <v>16</v>
      </c>
      <c r="I219" s="175"/>
      <c r="J219" s="174"/>
      <c r="K219" s="177"/>
    </row>
    <row r="220" spans="1:11" ht="15" customHeight="1" x14ac:dyDescent="0.2">
      <c r="A220" s="174"/>
      <c r="B220" s="174"/>
      <c r="C220" s="174"/>
      <c r="D220" s="174"/>
      <c r="E220" s="174"/>
      <c r="F220" s="173">
        <v>5</v>
      </c>
      <c r="G220" s="176" t="s">
        <v>17</v>
      </c>
      <c r="H220" s="175" t="s">
        <v>16</v>
      </c>
      <c r="I220" s="175"/>
      <c r="J220" s="174"/>
      <c r="K220" s="177"/>
    </row>
    <row r="221" spans="1:11" ht="15" customHeight="1" x14ac:dyDescent="0.2">
      <c r="A221" s="174"/>
      <c r="B221" s="174"/>
      <c r="C221" s="174"/>
      <c r="D221" s="174"/>
      <c r="E221" s="174"/>
      <c r="F221" s="173">
        <v>6</v>
      </c>
      <c r="G221" s="176" t="s">
        <v>749</v>
      </c>
      <c r="H221" s="175" t="s">
        <v>16</v>
      </c>
      <c r="I221" s="175"/>
      <c r="J221" s="174"/>
      <c r="K221" s="177"/>
    </row>
    <row r="222" spans="1:11" ht="15" customHeight="1" x14ac:dyDescent="0.2">
      <c r="A222" s="174"/>
      <c r="B222" s="174"/>
      <c r="C222" s="174"/>
      <c r="D222" s="174"/>
      <c r="E222" s="174"/>
      <c r="F222" s="173">
        <v>7</v>
      </c>
      <c r="G222" s="176" t="s">
        <v>750</v>
      </c>
      <c r="H222" s="175" t="s">
        <v>16</v>
      </c>
      <c r="I222" s="175"/>
      <c r="J222" s="174"/>
      <c r="K222" s="177"/>
    </row>
    <row r="223" spans="1:11" ht="15" customHeight="1" x14ac:dyDescent="0.2">
      <c r="A223" s="174"/>
      <c r="B223" s="174"/>
      <c r="C223" s="174"/>
      <c r="D223" s="174"/>
      <c r="E223" s="174"/>
      <c r="F223" s="173">
        <v>8</v>
      </c>
      <c r="G223" s="176" t="s">
        <v>638</v>
      </c>
      <c r="H223" s="175" t="s">
        <v>16</v>
      </c>
      <c r="I223" s="175"/>
      <c r="J223" s="174"/>
      <c r="K223" s="177"/>
    </row>
    <row r="224" spans="1:11" ht="9.1999999999999993" customHeight="1" x14ac:dyDescent="0.2">
      <c r="A224" s="178"/>
      <c r="B224" s="178"/>
      <c r="C224" s="178"/>
      <c r="D224" s="178"/>
      <c r="E224" s="178"/>
      <c r="F224" s="178"/>
      <c r="G224" s="178"/>
      <c r="H224" s="178"/>
      <c r="I224" s="178"/>
      <c r="J224" s="178"/>
      <c r="K224" s="179"/>
    </row>
    <row r="225" spans="1:11" ht="15" customHeight="1" x14ac:dyDescent="0.2">
      <c r="A225" s="173">
        <v>19</v>
      </c>
      <c r="B225" s="174" t="s">
        <v>751</v>
      </c>
      <c r="C225" s="174"/>
      <c r="D225" s="174"/>
      <c r="E225" s="174"/>
      <c r="F225" s="173">
        <v>1</v>
      </c>
      <c r="G225" s="176" t="s">
        <v>752</v>
      </c>
      <c r="H225" s="175" t="s">
        <v>16</v>
      </c>
      <c r="I225" s="175"/>
      <c r="J225" s="174"/>
      <c r="K225" s="177"/>
    </row>
    <row r="226" spans="1:11" ht="15" customHeight="1" x14ac:dyDescent="0.2">
      <c r="A226" s="174"/>
      <c r="B226" s="174"/>
      <c r="C226" s="174"/>
      <c r="D226" s="174"/>
      <c r="E226" s="174"/>
      <c r="F226" s="173">
        <v>2</v>
      </c>
      <c r="G226" s="176" t="s">
        <v>753</v>
      </c>
      <c r="H226" s="175" t="s">
        <v>16</v>
      </c>
      <c r="I226" s="175"/>
      <c r="J226" s="174"/>
      <c r="K226" s="177"/>
    </row>
    <row r="227" spans="1:11" ht="15" customHeight="1" x14ac:dyDescent="0.2">
      <c r="A227" s="174"/>
      <c r="B227" s="174"/>
      <c r="C227" s="174"/>
      <c r="D227" s="174"/>
      <c r="E227" s="174"/>
      <c r="F227" s="173">
        <v>3</v>
      </c>
      <c r="G227" s="176" t="s">
        <v>754</v>
      </c>
      <c r="H227" s="175" t="s">
        <v>16</v>
      </c>
      <c r="I227" s="175"/>
      <c r="J227" s="174"/>
      <c r="K227" s="177"/>
    </row>
    <row r="228" spans="1:11" ht="15" customHeight="1" x14ac:dyDescent="0.2">
      <c r="A228" s="174"/>
      <c r="B228" s="174"/>
      <c r="C228" s="174"/>
      <c r="D228" s="174"/>
      <c r="E228" s="174"/>
      <c r="F228" s="173">
        <v>4</v>
      </c>
      <c r="G228" s="176" t="s">
        <v>755</v>
      </c>
      <c r="H228" s="175" t="s">
        <v>16</v>
      </c>
      <c r="I228" s="175"/>
      <c r="J228" s="174"/>
      <c r="K228" s="177"/>
    </row>
    <row r="229" spans="1:11" ht="15" customHeight="1" x14ac:dyDescent="0.2">
      <c r="A229" s="174"/>
      <c r="B229" s="174"/>
      <c r="C229" s="174"/>
      <c r="D229" s="174"/>
      <c r="E229" s="174"/>
      <c r="F229" s="173">
        <v>5</v>
      </c>
      <c r="G229" s="176" t="s">
        <v>756</v>
      </c>
      <c r="H229" s="175" t="s">
        <v>16</v>
      </c>
      <c r="I229" s="175"/>
      <c r="J229" s="174"/>
      <c r="K229" s="177"/>
    </row>
    <row r="230" spans="1:11" ht="15" customHeight="1" x14ac:dyDescent="0.2">
      <c r="A230" s="174"/>
      <c r="B230" s="174"/>
      <c r="C230" s="174"/>
      <c r="D230" s="174"/>
      <c r="E230" s="174"/>
      <c r="F230" s="173">
        <v>6</v>
      </c>
      <c r="G230" s="176" t="s">
        <v>757</v>
      </c>
      <c r="H230" s="175" t="s">
        <v>16</v>
      </c>
      <c r="I230" s="175"/>
      <c r="J230" s="174"/>
      <c r="K230" s="177"/>
    </row>
    <row r="231" spans="1:11" ht="15" customHeight="1" x14ac:dyDescent="0.2">
      <c r="A231" s="174"/>
      <c r="B231" s="174"/>
      <c r="C231" s="174"/>
      <c r="D231" s="174"/>
      <c r="E231" s="174"/>
      <c r="F231" s="173">
        <v>7</v>
      </c>
      <c r="G231" s="176" t="s">
        <v>48</v>
      </c>
      <c r="H231" s="175" t="s">
        <v>16</v>
      </c>
      <c r="I231" s="175"/>
      <c r="J231" s="174"/>
      <c r="K231" s="177"/>
    </row>
    <row r="232" spans="1:11" ht="15" customHeight="1" x14ac:dyDescent="0.2">
      <c r="A232" s="174"/>
      <c r="B232" s="174"/>
      <c r="C232" s="174"/>
      <c r="D232" s="174"/>
      <c r="E232" s="174"/>
      <c r="F232" s="173">
        <v>8</v>
      </c>
      <c r="G232" s="176" t="s">
        <v>625</v>
      </c>
      <c r="H232" s="175" t="s">
        <v>16</v>
      </c>
      <c r="I232" s="175"/>
      <c r="J232" s="174"/>
      <c r="K232" s="177"/>
    </row>
    <row r="233" spans="1:11" ht="15" customHeight="1" x14ac:dyDescent="0.2">
      <c r="A233" s="174"/>
      <c r="B233" s="174"/>
      <c r="C233" s="174"/>
      <c r="D233" s="174"/>
      <c r="E233" s="174"/>
      <c r="F233" s="173">
        <v>9</v>
      </c>
      <c r="G233" s="176" t="s">
        <v>758</v>
      </c>
      <c r="H233" s="175" t="s">
        <v>16</v>
      </c>
      <c r="I233" s="175"/>
      <c r="J233" s="174"/>
      <c r="K233" s="177"/>
    </row>
    <row r="234" spans="1:11" ht="15" customHeight="1" x14ac:dyDescent="0.2">
      <c r="A234" s="174"/>
      <c r="B234" s="174"/>
      <c r="C234" s="174"/>
      <c r="D234" s="174"/>
      <c r="E234" s="174"/>
      <c r="F234" s="173">
        <v>10</v>
      </c>
      <c r="G234" s="176" t="s">
        <v>659</v>
      </c>
      <c r="H234" s="175" t="s">
        <v>16</v>
      </c>
      <c r="I234" s="175"/>
      <c r="J234" s="174"/>
      <c r="K234" s="177"/>
    </row>
    <row r="235" spans="1:11" ht="9.4" customHeight="1" x14ac:dyDescent="0.2">
      <c r="A235" s="178"/>
      <c r="B235" s="178"/>
      <c r="C235" s="178"/>
      <c r="D235" s="178"/>
      <c r="E235" s="178"/>
      <c r="F235" s="178"/>
      <c r="G235" s="178"/>
      <c r="H235" s="178"/>
      <c r="I235" s="178"/>
      <c r="J235" s="178"/>
      <c r="K235" s="179"/>
    </row>
    <row r="236" spans="1:11" ht="15" customHeight="1" x14ac:dyDescent="0.2">
      <c r="A236" s="173">
        <v>20</v>
      </c>
      <c r="B236" s="174" t="s">
        <v>759</v>
      </c>
      <c r="C236" s="174"/>
      <c r="D236" s="174"/>
      <c r="E236" s="174"/>
      <c r="F236" s="173">
        <v>1</v>
      </c>
      <c r="G236" s="176" t="s">
        <v>760</v>
      </c>
      <c r="H236" s="175" t="s">
        <v>16</v>
      </c>
      <c r="I236" s="174"/>
      <c r="J236" s="174"/>
      <c r="K236" s="177"/>
    </row>
    <row r="237" spans="1:11" ht="15" customHeight="1" x14ac:dyDescent="0.2">
      <c r="A237" s="174"/>
      <c r="B237" s="174"/>
      <c r="C237" s="174"/>
      <c r="D237" s="174"/>
      <c r="E237" s="174"/>
      <c r="F237" s="173">
        <v>2</v>
      </c>
      <c r="G237" s="176" t="s">
        <v>625</v>
      </c>
      <c r="H237" s="175" t="s">
        <v>16</v>
      </c>
      <c r="I237" s="174"/>
      <c r="J237" s="174"/>
      <c r="K237" s="177"/>
    </row>
    <row r="238" spans="1:11" ht="15" customHeight="1" x14ac:dyDescent="0.2">
      <c r="A238" s="174"/>
      <c r="B238" s="174"/>
      <c r="C238" s="174"/>
      <c r="D238" s="174"/>
      <c r="E238" s="174"/>
      <c r="F238" s="173">
        <v>3</v>
      </c>
      <c r="G238" s="176" t="s">
        <v>761</v>
      </c>
      <c r="H238" s="175" t="s">
        <v>16</v>
      </c>
      <c r="I238" s="174"/>
      <c r="J238" s="174"/>
      <c r="K238" s="177"/>
    </row>
    <row r="239" spans="1:11" ht="15" customHeight="1" x14ac:dyDescent="0.2">
      <c r="A239" s="174"/>
      <c r="B239" s="174"/>
      <c r="C239" s="174"/>
      <c r="D239" s="174"/>
      <c r="E239" s="174"/>
      <c r="F239" s="173">
        <v>4</v>
      </c>
      <c r="G239" s="176" t="s">
        <v>762</v>
      </c>
      <c r="H239" s="175" t="s">
        <v>16</v>
      </c>
      <c r="I239" s="174"/>
      <c r="J239" s="174"/>
      <c r="K239" s="177"/>
    </row>
    <row r="240" spans="1:11" ht="15" customHeight="1" x14ac:dyDescent="0.2">
      <c r="A240" s="174"/>
      <c r="B240" s="174"/>
      <c r="C240" s="174"/>
      <c r="D240" s="174"/>
      <c r="E240" s="174"/>
      <c r="F240" s="173">
        <v>5</v>
      </c>
      <c r="G240" s="176" t="s">
        <v>763</v>
      </c>
      <c r="H240" s="175" t="s">
        <v>16</v>
      </c>
      <c r="I240" s="174"/>
      <c r="J240" s="174"/>
      <c r="K240" s="177"/>
    </row>
    <row r="241" spans="1:11" ht="15" customHeight="1" x14ac:dyDescent="0.2">
      <c r="A241" s="174"/>
      <c r="B241" s="174"/>
      <c r="C241" s="174"/>
      <c r="D241" s="174"/>
      <c r="E241" s="174"/>
      <c r="F241" s="173">
        <v>6</v>
      </c>
      <c r="G241" s="176" t="s">
        <v>764</v>
      </c>
      <c r="H241" s="175" t="s">
        <v>16</v>
      </c>
      <c r="I241" s="174"/>
      <c r="J241" s="174"/>
      <c r="K241" s="177"/>
    </row>
    <row r="242" spans="1:11" ht="15" customHeight="1" x14ac:dyDescent="0.2">
      <c r="A242" s="174"/>
      <c r="B242" s="174"/>
      <c r="C242" s="174"/>
      <c r="D242" s="174"/>
      <c r="E242" s="174"/>
      <c r="F242" s="173">
        <v>7</v>
      </c>
      <c r="G242" s="176" t="s">
        <v>765</v>
      </c>
      <c r="H242" s="175" t="s">
        <v>16</v>
      </c>
      <c r="I242" s="174"/>
      <c r="J242" s="174"/>
      <c r="K242" s="177"/>
    </row>
    <row r="243" spans="1:11" ht="15" customHeight="1" x14ac:dyDescent="0.2">
      <c r="A243" s="174"/>
      <c r="B243" s="174"/>
      <c r="C243" s="174"/>
      <c r="D243" s="174"/>
      <c r="E243" s="174"/>
      <c r="F243" s="173">
        <v>8</v>
      </c>
      <c r="G243" s="176" t="s">
        <v>682</v>
      </c>
      <c r="H243" s="175" t="s">
        <v>16</v>
      </c>
      <c r="I243" s="174"/>
      <c r="J243" s="174"/>
      <c r="K243" s="177"/>
    </row>
    <row r="244" spans="1:11" ht="15" customHeight="1" x14ac:dyDescent="0.2">
      <c r="A244" s="174"/>
      <c r="B244" s="174"/>
      <c r="C244" s="174"/>
      <c r="D244" s="174"/>
      <c r="E244" s="174"/>
      <c r="F244" s="173">
        <v>9</v>
      </c>
      <c r="G244" s="176" t="s">
        <v>766</v>
      </c>
      <c r="H244" s="175" t="s">
        <v>16</v>
      </c>
      <c r="I244" s="174"/>
      <c r="J244" s="174"/>
      <c r="K244" s="177"/>
    </row>
    <row r="245" spans="1:11" ht="15" customHeight="1" x14ac:dyDescent="0.2">
      <c r="A245" s="174"/>
      <c r="B245" s="174"/>
      <c r="C245" s="174"/>
      <c r="D245" s="174"/>
      <c r="E245" s="174"/>
      <c r="F245" s="173">
        <v>10</v>
      </c>
      <c r="G245" s="176" t="s">
        <v>767</v>
      </c>
      <c r="H245" s="175" t="s">
        <v>16</v>
      </c>
      <c r="I245" s="174"/>
      <c r="J245" s="174"/>
      <c r="K245" s="177"/>
    </row>
    <row r="246" spans="1:11" ht="15" customHeight="1" x14ac:dyDescent="0.2">
      <c r="A246" s="174"/>
      <c r="B246" s="174"/>
      <c r="C246" s="174"/>
      <c r="D246" s="174"/>
      <c r="E246" s="174"/>
      <c r="F246" s="173">
        <v>11</v>
      </c>
      <c r="G246" s="176" t="s">
        <v>571</v>
      </c>
      <c r="H246" s="175" t="s">
        <v>16</v>
      </c>
      <c r="I246" s="174"/>
      <c r="J246" s="174"/>
      <c r="K246" s="177"/>
    </row>
    <row r="247" spans="1:11" ht="15" customHeight="1" x14ac:dyDescent="0.2">
      <c r="A247" s="174"/>
      <c r="B247" s="174"/>
      <c r="C247" s="174"/>
      <c r="D247" s="174"/>
      <c r="E247" s="174"/>
      <c r="F247" s="173">
        <v>12</v>
      </c>
      <c r="G247" s="176" t="s">
        <v>768</v>
      </c>
      <c r="H247" s="175" t="s">
        <v>16</v>
      </c>
      <c r="I247" s="174"/>
      <c r="J247" s="174"/>
      <c r="K247" s="177"/>
    </row>
    <row r="248" spans="1:11" ht="15" customHeight="1" x14ac:dyDescent="0.2">
      <c r="A248" s="174"/>
      <c r="B248" s="174"/>
      <c r="C248" s="174"/>
      <c r="D248" s="174"/>
      <c r="E248" s="174"/>
      <c r="F248" s="173">
        <v>13</v>
      </c>
      <c r="G248" s="176" t="s">
        <v>769</v>
      </c>
      <c r="H248" s="175" t="s">
        <v>16</v>
      </c>
      <c r="I248" s="174"/>
      <c r="J248" s="174"/>
      <c r="K248" s="177"/>
    </row>
    <row r="249" spans="1:11" ht="15" customHeight="1" x14ac:dyDescent="0.2">
      <c r="A249" s="174"/>
      <c r="B249" s="174"/>
      <c r="C249" s="174"/>
      <c r="D249" s="174"/>
      <c r="E249" s="174"/>
      <c r="F249" s="173">
        <v>14</v>
      </c>
      <c r="G249" s="176" t="s">
        <v>770</v>
      </c>
      <c r="H249" s="175" t="s">
        <v>16</v>
      </c>
      <c r="I249" s="174"/>
      <c r="J249" s="174"/>
      <c r="K249" s="177"/>
    </row>
    <row r="250" spans="1:11" ht="15" customHeight="1" x14ac:dyDescent="0.2">
      <c r="A250" s="174"/>
      <c r="B250" s="174"/>
      <c r="C250" s="174"/>
      <c r="D250" s="174"/>
      <c r="E250" s="174"/>
      <c r="F250" s="173">
        <v>15</v>
      </c>
      <c r="G250" s="176" t="s">
        <v>771</v>
      </c>
      <c r="H250" s="175" t="s">
        <v>16</v>
      </c>
      <c r="I250" s="174"/>
      <c r="J250" s="174"/>
      <c r="K250" s="177"/>
    </row>
    <row r="251" spans="1:11" ht="9.4" customHeight="1" x14ac:dyDescent="0.2">
      <c r="A251" s="178"/>
      <c r="B251" s="178"/>
      <c r="C251" s="178"/>
      <c r="D251" s="178"/>
      <c r="E251" s="178"/>
      <c r="F251" s="178"/>
      <c r="G251" s="178"/>
      <c r="H251" s="178"/>
      <c r="I251" s="178"/>
      <c r="J251" s="178"/>
      <c r="K251" s="179"/>
    </row>
    <row r="252" spans="1:11" ht="15" customHeight="1" x14ac:dyDescent="0.2">
      <c r="A252" s="173">
        <v>21</v>
      </c>
      <c r="B252" s="174" t="s">
        <v>772</v>
      </c>
      <c r="C252" s="174"/>
      <c r="D252" s="174"/>
      <c r="E252" s="174"/>
      <c r="F252" s="173">
        <v>1</v>
      </c>
      <c r="G252" s="176" t="s">
        <v>773</v>
      </c>
      <c r="H252" s="175" t="s">
        <v>16</v>
      </c>
      <c r="I252" s="175"/>
      <c r="J252" s="174"/>
      <c r="K252" s="177"/>
    </row>
    <row r="253" spans="1:11" ht="15" customHeight="1" x14ac:dyDescent="0.2">
      <c r="A253" s="174"/>
      <c r="B253" s="174"/>
      <c r="C253" s="174"/>
      <c r="D253" s="174"/>
      <c r="E253" s="174"/>
      <c r="F253" s="173">
        <v>2</v>
      </c>
      <c r="G253" s="176" t="s">
        <v>774</v>
      </c>
      <c r="H253" s="175" t="s">
        <v>16</v>
      </c>
      <c r="I253" s="175"/>
      <c r="J253" s="174"/>
      <c r="K253" s="177"/>
    </row>
    <row r="254" spans="1:11" ht="15" customHeight="1" x14ac:dyDescent="0.2">
      <c r="A254" s="174"/>
      <c r="B254" s="174"/>
      <c r="C254" s="174"/>
      <c r="D254" s="174"/>
      <c r="E254" s="174"/>
      <c r="F254" s="173">
        <v>3</v>
      </c>
      <c r="G254" s="176" t="s">
        <v>775</v>
      </c>
      <c r="H254" s="175" t="s">
        <v>16</v>
      </c>
      <c r="I254" s="175"/>
      <c r="J254" s="174"/>
      <c r="K254" s="177"/>
    </row>
    <row r="255" spans="1:11" ht="15" customHeight="1" x14ac:dyDescent="0.2">
      <c r="A255" s="174"/>
      <c r="B255" s="174"/>
      <c r="C255" s="174"/>
      <c r="D255" s="174"/>
      <c r="E255" s="174"/>
      <c r="F255" s="173">
        <v>4</v>
      </c>
      <c r="G255" s="176" t="s">
        <v>776</v>
      </c>
      <c r="H255" s="175"/>
      <c r="I255" s="175" t="s">
        <v>16</v>
      </c>
      <c r="J255" s="174"/>
      <c r="K255" s="177"/>
    </row>
    <row r="256" spans="1:11" ht="15" customHeight="1" x14ac:dyDescent="0.2">
      <c r="A256" s="174"/>
      <c r="B256" s="174"/>
      <c r="C256" s="174"/>
      <c r="D256" s="174"/>
      <c r="E256" s="174"/>
      <c r="F256" s="173">
        <v>5</v>
      </c>
      <c r="G256" s="176" t="s">
        <v>777</v>
      </c>
      <c r="H256" s="175" t="s">
        <v>16</v>
      </c>
      <c r="I256" s="175"/>
      <c r="J256" s="174"/>
      <c r="K256" s="177"/>
    </row>
    <row r="257" spans="1:11" ht="15" customHeight="1" x14ac:dyDescent="0.2">
      <c r="A257" s="174"/>
      <c r="B257" s="174"/>
      <c r="C257" s="174"/>
      <c r="D257" s="174"/>
      <c r="E257" s="174"/>
      <c r="F257" s="173">
        <v>6</v>
      </c>
      <c r="G257" s="176" t="s">
        <v>778</v>
      </c>
      <c r="H257" s="175" t="s">
        <v>16</v>
      </c>
      <c r="I257" s="175"/>
      <c r="J257" s="174"/>
      <c r="K257" s="177"/>
    </row>
    <row r="258" spans="1:11" ht="15" customHeight="1" x14ac:dyDescent="0.2">
      <c r="A258" s="174"/>
      <c r="B258" s="174"/>
      <c r="C258" s="174"/>
      <c r="D258" s="174"/>
      <c r="E258" s="174"/>
      <c r="F258" s="173">
        <v>7</v>
      </c>
      <c r="G258" s="176" t="s">
        <v>34</v>
      </c>
      <c r="H258" s="175" t="s">
        <v>16</v>
      </c>
      <c r="I258" s="175"/>
      <c r="J258" s="174"/>
      <c r="K258" s="177"/>
    </row>
    <row r="259" spans="1:11" ht="15" customHeight="1" x14ac:dyDescent="0.2">
      <c r="A259" s="174"/>
      <c r="B259" s="174"/>
      <c r="C259" s="174"/>
      <c r="D259" s="174"/>
      <c r="E259" s="174"/>
      <c r="F259" s="173">
        <v>8</v>
      </c>
      <c r="G259" s="176" t="s">
        <v>779</v>
      </c>
      <c r="H259" s="175" t="s">
        <v>16</v>
      </c>
      <c r="I259" s="175"/>
      <c r="J259" s="174"/>
      <c r="K259" s="177"/>
    </row>
    <row r="260" spans="1:11" ht="15" customHeight="1" x14ac:dyDescent="0.2">
      <c r="A260" s="174"/>
      <c r="B260" s="174"/>
      <c r="C260" s="174"/>
      <c r="D260" s="174"/>
      <c r="E260" s="174"/>
      <c r="F260" s="173">
        <v>9</v>
      </c>
      <c r="G260" s="176" t="s">
        <v>780</v>
      </c>
      <c r="H260" s="175" t="s">
        <v>16</v>
      </c>
      <c r="I260" s="175"/>
      <c r="J260" s="174"/>
      <c r="K260" s="177"/>
    </row>
    <row r="261" spans="1:11" ht="15" customHeight="1" x14ac:dyDescent="0.2">
      <c r="A261" s="174"/>
      <c r="B261" s="174"/>
      <c r="C261" s="174"/>
      <c r="D261" s="174"/>
      <c r="E261" s="174"/>
      <c r="F261" s="173">
        <v>10</v>
      </c>
      <c r="G261" s="176" t="s">
        <v>781</v>
      </c>
      <c r="H261" s="175" t="s">
        <v>16</v>
      </c>
      <c r="I261" s="175"/>
      <c r="J261" s="174"/>
      <c r="K261" s="177"/>
    </row>
    <row r="262" spans="1:11" ht="15" customHeight="1" x14ac:dyDescent="0.2">
      <c r="A262" s="174"/>
      <c r="B262" s="174"/>
      <c r="C262" s="174"/>
      <c r="D262" s="174"/>
      <c r="E262" s="174"/>
      <c r="F262" s="173">
        <v>11</v>
      </c>
      <c r="G262" s="176" t="s">
        <v>782</v>
      </c>
      <c r="H262" s="175" t="s">
        <v>16</v>
      </c>
      <c r="I262" s="175"/>
      <c r="J262" s="174"/>
      <c r="K262" s="177"/>
    </row>
    <row r="263" spans="1:11" ht="15" customHeight="1" x14ac:dyDescent="0.2">
      <c r="A263" s="174"/>
      <c r="B263" s="174"/>
      <c r="C263" s="174"/>
      <c r="D263" s="174"/>
      <c r="E263" s="174"/>
      <c r="F263" s="173">
        <v>12</v>
      </c>
      <c r="G263" s="176" t="s">
        <v>783</v>
      </c>
      <c r="H263" s="175"/>
      <c r="I263" s="175"/>
      <c r="J263" s="174"/>
      <c r="K263" s="177"/>
    </row>
    <row r="264" spans="1:11" ht="9.4" customHeight="1" x14ac:dyDescent="0.2">
      <c r="A264" s="178"/>
      <c r="B264" s="178"/>
      <c r="C264" s="178"/>
      <c r="D264" s="178"/>
      <c r="E264" s="178"/>
      <c r="F264" s="178"/>
      <c r="G264" s="178"/>
      <c r="H264" s="178"/>
      <c r="I264" s="178"/>
      <c r="J264" s="178"/>
      <c r="K264" s="179"/>
    </row>
    <row r="265" spans="1:11" ht="15" customHeight="1" x14ac:dyDescent="0.2">
      <c r="A265" s="173">
        <v>22</v>
      </c>
      <c r="B265" s="174" t="s">
        <v>784</v>
      </c>
      <c r="C265" s="174"/>
      <c r="D265" s="174"/>
      <c r="E265" s="174"/>
      <c r="F265" s="173">
        <v>1</v>
      </c>
      <c r="G265" s="176" t="s">
        <v>785</v>
      </c>
      <c r="H265" s="175"/>
      <c r="I265" s="175" t="s">
        <v>16</v>
      </c>
      <c r="J265" s="174"/>
      <c r="K265" s="177"/>
    </row>
    <row r="266" spans="1:11" ht="15" customHeight="1" x14ac:dyDescent="0.2">
      <c r="A266" s="174"/>
      <c r="B266" s="174"/>
      <c r="C266" s="174"/>
      <c r="D266" s="174"/>
      <c r="E266" s="174"/>
      <c r="F266" s="173">
        <v>2</v>
      </c>
      <c r="G266" s="176" t="s">
        <v>638</v>
      </c>
      <c r="H266" s="175" t="s">
        <v>16</v>
      </c>
      <c r="I266" s="175"/>
      <c r="J266" s="174"/>
      <c r="K266" s="177"/>
    </row>
    <row r="267" spans="1:11" ht="15" customHeight="1" x14ac:dyDescent="0.2">
      <c r="A267" s="174"/>
      <c r="B267" s="174"/>
      <c r="C267" s="174"/>
      <c r="D267" s="174"/>
      <c r="E267" s="174"/>
      <c r="F267" s="173">
        <v>3</v>
      </c>
      <c r="G267" s="176" t="s">
        <v>786</v>
      </c>
      <c r="H267" s="175" t="s">
        <v>16</v>
      </c>
      <c r="I267" s="175"/>
      <c r="J267" s="174"/>
      <c r="K267" s="177"/>
    </row>
    <row r="268" spans="1:11" ht="15" customHeight="1" x14ac:dyDescent="0.2">
      <c r="A268" s="174"/>
      <c r="B268" s="174"/>
      <c r="C268" s="174"/>
      <c r="D268" s="174"/>
      <c r="E268" s="174"/>
      <c r="F268" s="173">
        <v>4</v>
      </c>
      <c r="G268" s="176" t="s">
        <v>787</v>
      </c>
      <c r="H268" s="175"/>
      <c r="I268" s="175" t="s">
        <v>16</v>
      </c>
      <c r="J268" s="174"/>
      <c r="K268" s="177"/>
    </row>
    <row r="269" spans="1:11" ht="15" customHeight="1" x14ac:dyDescent="0.2">
      <c r="A269" s="174"/>
      <c r="B269" s="174"/>
      <c r="C269" s="174"/>
      <c r="D269" s="174"/>
      <c r="E269" s="174"/>
      <c r="F269" s="173">
        <v>5</v>
      </c>
      <c r="G269" s="176" t="s">
        <v>580</v>
      </c>
      <c r="H269" s="175" t="s">
        <v>16</v>
      </c>
      <c r="I269" s="175"/>
      <c r="J269" s="174"/>
      <c r="K269" s="177"/>
    </row>
    <row r="270" spans="1:11" ht="15" customHeight="1" x14ac:dyDescent="0.2">
      <c r="A270" s="174"/>
      <c r="B270" s="174"/>
      <c r="C270" s="174"/>
      <c r="D270" s="174"/>
      <c r="E270" s="174"/>
      <c r="F270" s="173">
        <v>6</v>
      </c>
      <c r="G270" s="176" t="s">
        <v>788</v>
      </c>
      <c r="H270" s="175" t="s">
        <v>16</v>
      </c>
      <c r="I270" s="175"/>
      <c r="J270" s="174"/>
      <c r="K270" s="177"/>
    </row>
    <row r="271" spans="1:11" ht="15" customHeight="1" x14ac:dyDescent="0.2">
      <c r="A271" s="174"/>
      <c r="B271" s="174"/>
      <c r="C271" s="174"/>
      <c r="D271" s="174"/>
      <c r="E271" s="174"/>
      <c r="F271" s="173">
        <v>7</v>
      </c>
      <c r="G271" s="176" t="s">
        <v>789</v>
      </c>
      <c r="H271" s="175" t="s">
        <v>16</v>
      </c>
      <c r="I271" s="175"/>
      <c r="J271" s="174"/>
      <c r="K271" s="177"/>
    </row>
    <row r="272" spans="1:11" ht="15" customHeight="1" x14ac:dyDescent="0.2">
      <c r="A272" s="174"/>
      <c r="B272" s="174"/>
      <c r="C272" s="174"/>
      <c r="D272" s="174"/>
      <c r="E272" s="174"/>
      <c r="F272" s="173">
        <v>8</v>
      </c>
      <c r="G272" s="176" t="s">
        <v>790</v>
      </c>
      <c r="H272" s="175"/>
      <c r="I272" s="175" t="s">
        <v>16</v>
      </c>
      <c r="J272" s="174"/>
      <c r="K272" s="177"/>
    </row>
    <row r="273" spans="1:11" ht="15" customHeight="1" x14ac:dyDescent="0.2">
      <c r="A273" s="174"/>
      <c r="B273" s="174"/>
      <c r="C273" s="174"/>
      <c r="D273" s="174"/>
      <c r="E273" s="174"/>
      <c r="F273" s="173">
        <v>9</v>
      </c>
      <c r="G273" s="176" t="s">
        <v>791</v>
      </c>
      <c r="H273" s="175" t="s">
        <v>16</v>
      </c>
      <c r="I273" s="175"/>
      <c r="J273" s="174"/>
      <c r="K273" s="177"/>
    </row>
    <row r="274" spans="1:11" ht="15" customHeight="1" x14ac:dyDescent="0.2">
      <c r="A274" s="174"/>
      <c r="B274" s="174"/>
      <c r="C274" s="174"/>
      <c r="D274" s="174"/>
      <c r="E274" s="174"/>
      <c r="F274" s="173">
        <v>10</v>
      </c>
      <c r="G274" s="176" t="s">
        <v>792</v>
      </c>
      <c r="H274" s="175" t="s">
        <v>16</v>
      </c>
      <c r="I274" s="175"/>
      <c r="J274" s="174"/>
      <c r="K274" s="177"/>
    </row>
    <row r="275" spans="1:11" ht="15" customHeight="1" x14ac:dyDescent="0.2">
      <c r="A275" s="174"/>
      <c r="B275" s="174"/>
      <c r="C275" s="174"/>
      <c r="D275" s="174"/>
      <c r="E275" s="174"/>
      <c r="F275" s="173">
        <v>11</v>
      </c>
      <c r="G275" s="176" t="s">
        <v>793</v>
      </c>
      <c r="H275" s="175"/>
      <c r="I275" s="175" t="s">
        <v>16</v>
      </c>
      <c r="J275" s="174"/>
      <c r="K275" s="177"/>
    </row>
    <row r="276" spans="1:11" ht="15" customHeight="1" x14ac:dyDescent="0.2">
      <c r="A276" s="174"/>
      <c r="B276" s="174"/>
      <c r="C276" s="174"/>
      <c r="D276" s="174"/>
      <c r="E276" s="174"/>
      <c r="F276" s="173">
        <v>12</v>
      </c>
      <c r="G276" s="176" t="s">
        <v>794</v>
      </c>
      <c r="H276" s="175" t="s">
        <v>16</v>
      </c>
      <c r="I276" s="175"/>
      <c r="J276" s="174"/>
      <c r="K276" s="177"/>
    </row>
    <row r="277" spans="1:11" ht="15" customHeight="1" x14ac:dyDescent="0.2">
      <c r="A277" s="174"/>
      <c r="B277" s="174"/>
      <c r="C277" s="174"/>
      <c r="D277" s="174"/>
      <c r="E277" s="174"/>
      <c r="F277" s="173">
        <v>13</v>
      </c>
      <c r="G277" s="176" t="s">
        <v>795</v>
      </c>
      <c r="H277" s="175"/>
      <c r="I277" s="175" t="s">
        <v>16</v>
      </c>
      <c r="J277" s="174"/>
      <c r="K277" s="177"/>
    </row>
    <row r="278" spans="1:11" ht="15" customHeight="1" x14ac:dyDescent="0.2">
      <c r="A278" s="174"/>
      <c r="B278" s="174"/>
      <c r="C278" s="174"/>
      <c r="D278" s="174"/>
      <c r="E278" s="174"/>
      <c r="F278" s="173">
        <v>14</v>
      </c>
      <c r="G278" s="176" t="s">
        <v>796</v>
      </c>
      <c r="H278" s="175" t="s">
        <v>16</v>
      </c>
      <c r="I278" s="175"/>
      <c r="J278" s="174"/>
      <c r="K278" s="177"/>
    </row>
    <row r="279" spans="1:11" ht="15" customHeight="1" x14ac:dyDescent="0.2">
      <c r="A279" s="174"/>
      <c r="B279" s="174"/>
      <c r="C279" s="174"/>
      <c r="D279" s="174"/>
      <c r="E279" s="174"/>
      <c r="F279" s="173">
        <v>15</v>
      </c>
      <c r="G279" s="176" t="s">
        <v>797</v>
      </c>
      <c r="H279" s="175" t="s">
        <v>16</v>
      </c>
      <c r="I279" s="175"/>
      <c r="J279" s="174"/>
      <c r="K279" s="177"/>
    </row>
    <row r="280" spans="1:11" ht="15" customHeight="1" x14ac:dyDescent="0.2">
      <c r="A280" s="174"/>
      <c r="B280" s="174"/>
      <c r="C280" s="174"/>
      <c r="D280" s="174"/>
      <c r="E280" s="174"/>
      <c r="F280" s="173">
        <v>16</v>
      </c>
      <c r="G280" s="176" t="s">
        <v>798</v>
      </c>
      <c r="H280" s="175"/>
      <c r="I280" s="175" t="s">
        <v>16</v>
      </c>
      <c r="J280" s="174"/>
      <c r="K280" s="177"/>
    </row>
    <row r="281" spans="1:11" ht="15" customHeight="1" x14ac:dyDescent="0.2">
      <c r="A281" s="174"/>
      <c r="B281" s="174"/>
      <c r="C281" s="174"/>
      <c r="D281" s="174"/>
      <c r="E281" s="174"/>
      <c r="F281" s="173">
        <v>17</v>
      </c>
      <c r="G281" s="176" t="s">
        <v>799</v>
      </c>
      <c r="H281" s="175" t="s">
        <v>16</v>
      </c>
      <c r="I281" s="175"/>
      <c r="J281" s="174"/>
      <c r="K281" s="177"/>
    </row>
    <row r="282" spans="1:11" ht="9.1999999999999993" customHeight="1" x14ac:dyDescent="0.2">
      <c r="A282" s="178"/>
      <c r="B282" s="178"/>
      <c r="C282" s="178"/>
      <c r="D282" s="178"/>
      <c r="E282" s="178"/>
      <c r="F282" s="178"/>
      <c r="G282" s="178"/>
      <c r="H282" s="178"/>
      <c r="I282" s="178"/>
      <c r="J282" s="178"/>
      <c r="K282" s="179"/>
    </row>
    <row r="283" spans="1:11" ht="15" customHeight="1" x14ac:dyDescent="0.2">
      <c r="A283" s="173">
        <v>23</v>
      </c>
      <c r="B283" s="174" t="s">
        <v>800</v>
      </c>
      <c r="C283" s="174"/>
      <c r="D283" s="174"/>
      <c r="E283" s="174"/>
      <c r="F283" s="173">
        <v>1</v>
      </c>
      <c r="G283" s="176" t="s">
        <v>801</v>
      </c>
      <c r="H283" s="175" t="s">
        <v>16</v>
      </c>
      <c r="I283" s="175"/>
      <c r="J283" s="174"/>
      <c r="K283" s="177"/>
    </row>
    <row r="284" spans="1:11" ht="15" customHeight="1" x14ac:dyDescent="0.2">
      <c r="A284" s="174"/>
      <c r="B284" s="174"/>
      <c r="C284" s="174"/>
      <c r="D284" s="174"/>
      <c r="E284" s="174"/>
      <c r="F284" s="173">
        <v>2</v>
      </c>
      <c r="G284" s="176" t="s">
        <v>802</v>
      </c>
      <c r="H284" s="175" t="s">
        <v>16</v>
      </c>
      <c r="I284" s="175"/>
      <c r="J284" s="174"/>
      <c r="K284" s="177"/>
    </row>
    <row r="285" spans="1:11" ht="15" customHeight="1" x14ac:dyDescent="0.2">
      <c r="A285" s="174"/>
      <c r="B285" s="174"/>
      <c r="C285" s="174"/>
      <c r="D285" s="174"/>
      <c r="E285" s="174"/>
      <c r="F285" s="173">
        <v>3</v>
      </c>
      <c r="G285" s="176" t="s">
        <v>803</v>
      </c>
      <c r="H285" s="175" t="s">
        <v>16</v>
      </c>
      <c r="I285" s="175"/>
      <c r="J285" s="174"/>
      <c r="K285" s="177"/>
    </row>
    <row r="286" spans="1:11" ht="15" customHeight="1" x14ac:dyDescent="0.2">
      <c r="A286" s="174"/>
      <c r="B286" s="174"/>
      <c r="C286" s="174"/>
      <c r="D286" s="174"/>
      <c r="E286" s="174"/>
      <c r="F286" s="173">
        <v>4</v>
      </c>
      <c r="G286" s="181" t="s">
        <v>804</v>
      </c>
      <c r="H286" s="175" t="s">
        <v>16</v>
      </c>
      <c r="I286" s="175"/>
      <c r="J286" s="174"/>
      <c r="K286" s="177"/>
    </row>
    <row r="287" spans="1:11" ht="15" customHeight="1" x14ac:dyDescent="0.2">
      <c r="A287" s="174"/>
      <c r="B287" s="174"/>
      <c r="C287" s="174"/>
      <c r="D287" s="174"/>
      <c r="E287" s="174"/>
      <c r="F287" s="173">
        <v>5</v>
      </c>
      <c r="G287" s="176" t="s">
        <v>805</v>
      </c>
      <c r="H287" s="175" t="s">
        <v>16</v>
      </c>
      <c r="I287" s="175"/>
      <c r="J287" s="174"/>
      <c r="K287" s="177"/>
    </row>
    <row r="288" spans="1:11" ht="15" customHeight="1" x14ac:dyDescent="0.2">
      <c r="A288" s="174"/>
      <c r="B288" s="174"/>
      <c r="C288" s="174"/>
      <c r="D288" s="174"/>
      <c r="E288" s="174"/>
      <c r="F288" s="173">
        <v>6</v>
      </c>
      <c r="G288" s="176" t="s">
        <v>806</v>
      </c>
      <c r="H288" s="175" t="s">
        <v>16</v>
      </c>
      <c r="I288" s="175"/>
      <c r="J288" s="174"/>
      <c r="K288" s="177"/>
    </row>
    <row r="289" spans="1:11" ht="15" customHeight="1" x14ac:dyDescent="0.2">
      <c r="A289" s="174"/>
      <c r="B289" s="174"/>
      <c r="C289" s="174"/>
      <c r="D289" s="174"/>
      <c r="E289" s="174"/>
      <c r="F289" s="173">
        <v>7</v>
      </c>
      <c r="G289" s="176" t="s">
        <v>807</v>
      </c>
      <c r="H289" s="175" t="s">
        <v>16</v>
      </c>
      <c r="I289" s="175"/>
      <c r="J289" s="174"/>
      <c r="K289" s="177"/>
    </row>
    <row r="290" spans="1:11" ht="15" customHeight="1" x14ac:dyDescent="0.2">
      <c r="A290" s="174"/>
      <c r="B290" s="174"/>
      <c r="C290" s="174"/>
      <c r="D290" s="174"/>
      <c r="E290" s="174"/>
      <c r="F290" s="173">
        <v>8</v>
      </c>
      <c r="G290" s="176" t="s">
        <v>808</v>
      </c>
      <c r="H290" s="175" t="s">
        <v>16</v>
      </c>
      <c r="I290" s="175"/>
      <c r="J290" s="174"/>
      <c r="K290" s="177"/>
    </row>
    <row r="291" spans="1:11" ht="15" customHeight="1" x14ac:dyDescent="0.2">
      <c r="A291" s="174"/>
      <c r="B291" s="174"/>
      <c r="C291" s="174"/>
      <c r="D291" s="174"/>
      <c r="E291" s="174"/>
      <c r="F291" s="173">
        <v>9</v>
      </c>
      <c r="G291" s="176" t="s">
        <v>809</v>
      </c>
      <c r="H291" s="175" t="s">
        <v>16</v>
      </c>
      <c r="I291" s="175"/>
      <c r="J291" s="174"/>
      <c r="K291" s="177"/>
    </row>
    <row r="292" spans="1:11" ht="15" customHeight="1" x14ac:dyDescent="0.2">
      <c r="A292" s="174"/>
      <c r="B292" s="174"/>
      <c r="C292" s="174"/>
      <c r="D292" s="174"/>
      <c r="E292" s="174"/>
      <c r="F292" s="173">
        <v>10</v>
      </c>
      <c r="G292" s="176" t="s">
        <v>810</v>
      </c>
      <c r="H292" s="175" t="s">
        <v>16</v>
      </c>
      <c r="I292" s="175"/>
      <c r="J292" s="174"/>
      <c r="K292" s="177"/>
    </row>
    <row r="293" spans="1:11" ht="9.4" customHeight="1" x14ac:dyDescent="0.2">
      <c r="A293" s="178"/>
      <c r="B293" s="178"/>
      <c r="C293" s="178"/>
      <c r="D293" s="178"/>
      <c r="E293" s="178"/>
      <c r="F293" s="178"/>
      <c r="G293" s="178"/>
      <c r="H293" s="178"/>
      <c r="I293" s="178"/>
      <c r="J293" s="178"/>
      <c r="K293" s="179"/>
    </row>
    <row r="294" spans="1:11" ht="15" customHeight="1" x14ac:dyDescent="0.2">
      <c r="A294" s="173">
        <v>24</v>
      </c>
      <c r="B294" s="174" t="s">
        <v>811</v>
      </c>
      <c r="C294" s="174"/>
      <c r="D294" s="174"/>
      <c r="E294" s="174"/>
      <c r="F294" s="173">
        <v>1</v>
      </c>
      <c r="G294" s="176" t="s">
        <v>580</v>
      </c>
      <c r="H294" s="175" t="s">
        <v>16</v>
      </c>
      <c r="I294" s="175"/>
      <c r="J294" s="174"/>
      <c r="K294" s="177"/>
    </row>
    <row r="295" spans="1:11" ht="15" customHeight="1" x14ac:dyDescent="0.2">
      <c r="A295" s="174"/>
      <c r="B295" s="174"/>
      <c r="C295" s="174"/>
      <c r="D295" s="174"/>
      <c r="E295" s="174"/>
      <c r="F295" s="173">
        <v>2</v>
      </c>
      <c r="G295" s="176" t="s">
        <v>812</v>
      </c>
      <c r="H295" s="175" t="s">
        <v>16</v>
      </c>
      <c r="I295" s="175"/>
      <c r="J295" s="174"/>
      <c r="K295" s="177"/>
    </row>
    <row r="296" spans="1:11" ht="15" customHeight="1" x14ac:dyDescent="0.2">
      <c r="A296" s="174"/>
      <c r="B296" s="174"/>
      <c r="C296" s="174"/>
      <c r="D296" s="174"/>
      <c r="E296" s="174"/>
      <c r="F296" s="173">
        <v>3</v>
      </c>
      <c r="G296" s="176" t="s">
        <v>604</v>
      </c>
      <c r="H296" s="175" t="s">
        <v>16</v>
      </c>
      <c r="I296" s="175"/>
      <c r="J296" s="174"/>
      <c r="K296" s="177"/>
    </row>
    <row r="297" spans="1:11" ht="15" customHeight="1" x14ac:dyDescent="0.2">
      <c r="A297" s="174"/>
      <c r="B297" s="174"/>
      <c r="C297" s="174"/>
      <c r="D297" s="174"/>
      <c r="E297" s="174"/>
      <c r="F297" s="173">
        <v>4</v>
      </c>
      <c r="G297" s="176" t="s">
        <v>813</v>
      </c>
      <c r="H297" s="175" t="s">
        <v>16</v>
      </c>
      <c r="I297" s="175"/>
      <c r="J297" s="174"/>
      <c r="K297" s="177"/>
    </row>
    <row r="298" spans="1:11" ht="15" customHeight="1" x14ac:dyDescent="0.2">
      <c r="A298" s="174"/>
      <c r="B298" s="174"/>
      <c r="C298" s="174"/>
      <c r="D298" s="174"/>
      <c r="E298" s="174"/>
      <c r="F298" s="173">
        <v>5</v>
      </c>
      <c r="G298" s="176" t="s">
        <v>814</v>
      </c>
      <c r="H298" s="175" t="s">
        <v>16</v>
      </c>
      <c r="I298" s="175"/>
      <c r="J298" s="174"/>
      <c r="K298" s="177"/>
    </row>
    <row r="299" spans="1:11" ht="15" customHeight="1" x14ac:dyDescent="0.2">
      <c r="A299" s="174"/>
      <c r="B299" s="174"/>
      <c r="C299" s="174"/>
      <c r="D299" s="174"/>
      <c r="E299" s="174"/>
      <c r="F299" s="173">
        <v>6</v>
      </c>
      <c r="G299" s="176" t="s">
        <v>815</v>
      </c>
      <c r="H299" s="175" t="s">
        <v>16</v>
      </c>
      <c r="I299" s="175"/>
      <c r="J299" s="174"/>
      <c r="K299" s="177"/>
    </row>
    <row r="300" spans="1:11" ht="15" customHeight="1" x14ac:dyDescent="0.2">
      <c r="A300" s="174"/>
      <c r="B300" s="174"/>
      <c r="C300" s="174"/>
      <c r="D300" s="174"/>
      <c r="E300" s="174"/>
      <c r="F300" s="173">
        <v>7</v>
      </c>
      <c r="G300" s="176" t="s">
        <v>816</v>
      </c>
      <c r="H300" s="175" t="s">
        <v>16</v>
      </c>
      <c r="I300" s="175"/>
      <c r="J300" s="174"/>
      <c r="K300" s="177"/>
    </row>
    <row r="301" spans="1:11" ht="15" customHeight="1" x14ac:dyDescent="0.2">
      <c r="A301" s="174"/>
      <c r="B301" s="174"/>
      <c r="C301" s="174"/>
      <c r="D301" s="174"/>
      <c r="E301" s="174"/>
      <c r="F301" s="173">
        <v>8</v>
      </c>
      <c r="G301" s="176" t="s">
        <v>817</v>
      </c>
      <c r="H301" s="175" t="s">
        <v>16</v>
      </c>
      <c r="I301" s="175"/>
      <c r="J301" s="174"/>
      <c r="K301" s="177"/>
    </row>
    <row r="302" spans="1:11" ht="15" customHeight="1" x14ac:dyDescent="0.2">
      <c r="A302" s="174"/>
      <c r="B302" s="174"/>
      <c r="C302" s="174"/>
      <c r="D302" s="174"/>
      <c r="E302" s="174"/>
      <c r="F302" s="173">
        <v>9</v>
      </c>
      <c r="G302" s="176" t="s">
        <v>818</v>
      </c>
      <c r="H302" s="175"/>
      <c r="I302" s="175" t="s">
        <v>16</v>
      </c>
      <c r="J302" s="174"/>
      <c r="K302" s="177"/>
    </row>
    <row r="303" spans="1:11" ht="15" customHeight="1" x14ac:dyDescent="0.2">
      <c r="A303" s="174"/>
      <c r="B303" s="174"/>
      <c r="C303" s="174"/>
      <c r="D303" s="174"/>
      <c r="E303" s="174"/>
      <c r="F303" s="173">
        <v>10</v>
      </c>
      <c r="G303" s="176" t="s">
        <v>819</v>
      </c>
      <c r="H303" s="175" t="s">
        <v>16</v>
      </c>
      <c r="I303" s="175"/>
      <c r="J303" s="174"/>
      <c r="K303" s="177"/>
    </row>
    <row r="304" spans="1:11" ht="15" customHeight="1" x14ac:dyDescent="0.2">
      <c r="A304" s="174"/>
      <c r="B304" s="174"/>
      <c r="C304" s="174"/>
      <c r="D304" s="174"/>
      <c r="E304" s="174"/>
      <c r="F304" s="173">
        <v>11</v>
      </c>
      <c r="G304" s="176" t="s">
        <v>820</v>
      </c>
      <c r="H304" s="175" t="s">
        <v>16</v>
      </c>
      <c r="I304" s="175"/>
      <c r="J304" s="174"/>
      <c r="K304" s="177"/>
    </row>
    <row r="305" spans="1:11" ht="15" customHeight="1" x14ac:dyDescent="0.2">
      <c r="A305" s="174"/>
      <c r="B305" s="174"/>
      <c r="C305" s="174"/>
      <c r="D305" s="174"/>
      <c r="E305" s="174"/>
      <c r="F305" s="173">
        <v>12</v>
      </c>
      <c r="G305" s="176" t="s">
        <v>280</v>
      </c>
      <c r="H305" s="175" t="s">
        <v>16</v>
      </c>
      <c r="I305" s="175"/>
      <c r="J305" s="174"/>
      <c r="K305" s="177"/>
    </row>
    <row r="306" spans="1:11" ht="15" customHeight="1" x14ac:dyDescent="0.2">
      <c r="A306" s="174"/>
      <c r="B306" s="174"/>
      <c r="C306" s="174"/>
      <c r="D306" s="174"/>
      <c r="E306" s="174"/>
      <c r="F306" s="173">
        <v>13</v>
      </c>
      <c r="G306" s="176" t="s">
        <v>821</v>
      </c>
      <c r="H306" s="175" t="s">
        <v>16</v>
      </c>
      <c r="I306" s="175"/>
      <c r="J306" s="174"/>
      <c r="K306" s="177"/>
    </row>
    <row r="307" spans="1:11" ht="15" customHeight="1" x14ac:dyDescent="0.2">
      <c r="A307" s="174"/>
      <c r="B307" s="174"/>
      <c r="C307" s="174"/>
      <c r="D307" s="174"/>
      <c r="E307" s="174"/>
      <c r="F307" s="173">
        <v>14</v>
      </c>
      <c r="G307" s="176" t="s">
        <v>822</v>
      </c>
      <c r="H307" s="175" t="s">
        <v>16</v>
      </c>
      <c r="I307" s="175"/>
      <c r="J307" s="174"/>
      <c r="K307" s="177"/>
    </row>
    <row r="308" spans="1:11" ht="15" customHeight="1" x14ac:dyDescent="0.2">
      <c r="A308" s="174"/>
      <c r="B308" s="174"/>
      <c r="C308" s="174"/>
      <c r="D308" s="174"/>
      <c r="E308" s="174"/>
      <c r="F308" s="173">
        <v>15</v>
      </c>
      <c r="G308" s="174" t="s">
        <v>823</v>
      </c>
      <c r="H308" s="175"/>
      <c r="I308" s="175"/>
      <c r="J308" s="174"/>
      <c r="K308" s="177"/>
    </row>
    <row r="309" spans="1:11" ht="15" customHeight="1" x14ac:dyDescent="0.2">
      <c r="A309" s="174"/>
      <c r="B309" s="174"/>
      <c r="C309" s="174"/>
      <c r="D309" s="174"/>
      <c r="E309" s="174"/>
      <c r="F309" s="173">
        <v>16</v>
      </c>
      <c r="G309" s="174" t="s">
        <v>824</v>
      </c>
      <c r="H309" s="175"/>
      <c r="I309" s="175"/>
      <c r="J309" s="174"/>
      <c r="K309" s="177"/>
    </row>
    <row r="310" spans="1:11" ht="15" customHeight="1" x14ac:dyDescent="0.2">
      <c r="A310" s="174"/>
      <c r="B310" s="174"/>
      <c r="C310" s="174"/>
      <c r="D310" s="174"/>
      <c r="E310" s="174"/>
      <c r="F310" s="173">
        <v>17</v>
      </c>
      <c r="G310" s="174" t="s">
        <v>825</v>
      </c>
      <c r="H310" s="175"/>
      <c r="I310" s="175"/>
      <c r="J310" s="174"/>
      <c r="K310" s="177"/>
    </row>
    <row r="311" spans="1:11" ht="9.4" customHeight="1" x14ac:dyDescent="0.2">
      <c r="A311" s="178"/>
      <c r="B311" s="178"/>
      <c r="C311" s="178"/>
      <c r="D311" s="178"/>
      <c r="E311" s="178"/>
      <c r="F311" s="178"/>
      <c r="G311" s="178"/>
      <c r="H311" s="178"/>
      <c r="I311" s="178"/>
      <c r="J311" s="178"/>
      <c r="K311" s="179"/>
    </row>
    <row r="312" spans="1:11" ht="15" customHeight="1" x14ac:dyDescent="0.2">
      <c r="A312" s="173">
        <v>25</v>
      </c>
      <c r="B312" s="174" t="s">
        <v>826</v>
      </c>
      <c r="C312" s="174"/>
      <c r="D312" s="174"/>
      <c r="E312" s="174"/>
      <c r="F312" s="173">
        <v>1</v>
      </c>
      <c r="G312" s="180" t="s">
        <v>827</v>
      </c>
      <c r="H312" s="174"/>
      <c r="I312" s="174"/>
      <c r="J312" s="174"/>
      <c r="K312" s="177"/>
    </row>
    <row r="313" spans="1:11" ht="15" customHeight="1" x14ac:dyDescent="0.2">
      <c r="A313" s="174"/>
      <c r="B313" s="174"/>
      <c r="C313" s="174"/>
      <c r="D313" s="174"/>
      <c r="E313" s="174"/>
      <c r="F313" s="173">
        <v>2</v>
      </c>
      <c r="G313" s="180" t="s">
        <v>828</v>
      </c>
      <c r="H313" s="174"/>
      <c r="I313" s="174"/>
      <c r="J313" s="174"/>
      <c r="K313" s="177"/>
    </row>
    <row r="314" spans="1:11" ht="15" customHeight="1" x14ac:dyDescent="0.2">
      <c r="A314" s="174"/>
      <c r="B314" s="174"/>
      <c r="C314" s="174"/>
      <c r="D314" s="174"/>
      <c r="E314" s="174"/>
      <c r="F314" s="173">
        <v>3</v>
      </c>
      <c r="G314" s="180" t="s">
        <v>829</v>
      </c>
      <c r="H314" s="174"/>
      <c r="I314" s="174"/>
      <c r="J314" s="174"/>
      <c r="K314" s="177"/>
    </row>
    <row r="315" spans="1:11" ht="15" customHeight="1" x14ac:dyDescent="0.2">
      <c r="A315" s="174"/>
      <c r="B315" s="174"/>
      <c r="C315" s="174"/>
      <c r="D315" s="174"/>
      <c r="E315" s="174"/>
      <c r="F315" s="173">
        <v>4</v>
      </c>
      <c r="G315" s="180" t="s">
        <v>830</v>
      </c>
      <c r="H315" s="174"/>
      <c r="I315" s="174"/>
      <c r="J315" s="174"/>
      <c r="K315" s="177"/>
    </row>
    <row r="316" spans="1:11" ht="15" customHeight="1" x14ac:dyDescent="0.2">
      <c r="A316" s="174"/>
      <c r="B316" s="174"/>
      <c r="C316" s="174"/>
      <c r="D316" s="174"/>
      <c r="E316" s="174"/>
      <c r="F316" s="173">
        <v>5</v>
      </c>
      <c r="G316" s="180" t="s">
        <v>831</v>
      </c>
      <c r="H316" s="174"/>
      <c r="I316" s="174"/>
      <c r="J316" s="174"/>
      <c r="K316" s="177"/>
    </row>
    <row r="317" spans="1:11" ht="15" customHeight="1" x14ac:dyDescent="0.2">
      <c r="A317" s="174"/>
      <c r="B317" s="174"/>
      <c r="C317" s="174"/>
      <c r="D317" s="174"/>
      <c r="E317" s="174"/>
      <c r="F317" s="173">
        <v>6</v>
      </c>
      <c r="G317" s="180" t="s">
        <v>832</v>
      </c>
      <c r="H317" s="174"/>
      <c r="I317" s="174"/>
      <c r="J317" s="174"/>
      <c r="K317" s="177"/>
    </row>
    <row r="318" spans="1:11" ht="15" customHeight="1" x14ac:dyDescent="0.2">
      <c r="A318" s="174"/>
      <c r="B318" s="174"/>
      <c r="C318" s="174"/>
      <c r="D318" s="174"/>
      <c r="E318" s="174"/>
      <c r="F318" s="173">
        <v>7</v>
      </c>
      <c r="G318" s="180" t="s">
        <v>318</v>
      </c>
      <c r="H318" s="174"/>
      <c r="I318" s="174"/>
      <c r="J318" s="174"/>
      <c r="K318" s="177"/>
    </row>
    <row r="319" spans="1:11" ht="15" customHeight="1" x14ac:dyDescent="0.2">
      <c r="A319" s="174"/>
      <c r="B319" s="174"/>
      <c r="C319" s="174"/>
      <c r="D319" s="174"/>
      <c r="E319" s="174"/>
      <c r="F319" s="173">
        <v>8</v>
      </c>
      <c r="G319" s="180" t="s">
        <v>741</v>
      </c>
      <c r="H319" s="174"/>
      <c r="I319" s="174"/>
      <c r="J319" s="174"/>
      <c r="K319" s="177"/>
    </row>
    <row r="320" spans="1:11" ht="15" customHeight="1" x14ac:dyDescent="0.2">
      <c r="A320" s="174"/>
      <c r="B320" s="174"/>
      <c r="C320" s="174"/>
      <c r="D320" s="174"/>
      <c r="E320" s="174"/>
      <c r="F320" s="173">
        <v>9</v>
      </c>
      <c r="G320" s="180" t="s">
        <v>833</v>
      </c>
      <c r="H320" s="174"/>
      <c r="I320" s="174"/>
      <c r="J320" s="174"/>
      <c r="K320" s="177"/>
    </row>
    <row r="321" spans="1:11" ht="15" customHeight="1" x14ac:dyDescent="0.2">
      <c r="A321" s="174"/>
      <c r="B321" s="174"/>
      <c r="C321" s="174"/>
      <c r="D321" s="174"/>
      <c r="E321" s="174"/>
      <c r="F321" s="173">
        <v>10</v>
      </c>
      <c r="G321" s="180" t="s">
        <v>834</v>
      </c>
      <c r="H321" s="174"/>
      <c r="I321" s="174"/>
      <c r="J321" s="174"/>
      <c r="K321" s="177"/>
    </row>
    <row r="322" spans="1:11" ht="15" customHeight="1" x14ac:dyDescent="0.2">
      <c r="A322" s="174"/>
      <c r="B322" s="174"/>
      <c r="C322" s="174"/>
      <c r="D322" s="174"/>
      <c r="E322" s="174"/>
      <c r="F322" s="173">
        <v>11</v>
      </c>
      <c r="G322" s="182" t="s">
        <v>19</v>
      </c>
      <c r="H322" s="174"/>
      <c r="I322" s="174"/>
      <c r="J322" s="174"/>
      <c r="K322" s="177"/>
    </row>
    <row r="323" spans="1:11" ht="15" customHeight="1" x14ac:dyDescent="0.2">
      <c r="A323" s="174"/>
      <c r="B323" s="174"/>
      <c r="C323" s="174"/>
      <c r="D323" s="174"/>
      <c r="E323" s="174"/>
      <c r="F323" s="173">
        <v>12</v>
      </c>
      <c r="G323" s="182" t="s">
        <v>835</v>
      </c>
      <c r="H323" s="174"/>
      <c r="I323" s="174"/>
      <c r="J323" s="174"/>
      <c r="K323" s="177"/>
    </row>
    <row r="324" spans="1:11" ht="15" customHeight="1" x14ac:dyDescent="0.2">
      <c r="A324" s="174"/>
      <c r="B324" s="174"/>
      <c r="C324" s="174"/>
      <c r="D324" s="174"/>
      <c r="E324" s="174"/>
      <c r="F324" s="173">
        <v>13</v>
      </c>
      <c r="G324" s="182" t="s">
        <v>836</v>
      </c>
      <c r="H324" s="174"/>
      <c r="I324" s="174"/>
      <c r="J324" s="174"/>
      <c r="K324" s="177"/>
    </row>
    <row r="325" spans="1:11" ht="15" customHeight="1" x14ac:dyDescent="0.2">
      <c r="A325" s="174"/>
      <c r="B325" s="174"/>
      <c r="C325" s="174"/>
      <c r="D325" s="174"/>
      <c r="E325" s="174"/>
      <c r="F325" s="173">
        <v>14</v>
      </c>
      <c r="G325" s="182" t="s">
        <v>837</v>
      </c>
      <c r="H325" s="174"/>
      <c r="I325" s="174"/>
      <c r="J325" s="174"/>
      <c r="K325" s="177"/>
    </row>
    <row r="326" spans="1:11" ht="15" customHeight="1" x14ac:dyDescent="0.2">
      <c r="A326" s="174"/>
      <c r="B326" s="174"/>
      <c r="C326" s="174"/>
      <c r="D326" s="174"/>
      <c r="E326" s="174"/>
      <c r="F326" s="173">
        <v>15</v>
      </c>
      <c r="G326" s="182" t="s">
        <v>838</v>
      </c>
      <c r="H326" s="174"/>
      <c r="I326" s="174"/>
      <c r="J326" s="174"/>
      <c r="K326" s="177"/>
    </row>
    <row r="327" spans="1:11" ht="9.4" customHeight="1" x14ac:dyDescent="0.2">
      <c r="A327" s="178"/>
      <c r="B327" s="178"/>
      <c r="C327" s="178"/>
      <c r="D327" s="178"/>
      <c r="E327" s="178"/>
      <c r="F327" s="178"/>
      <c r="G327" s="178"/>
      <c r="H327" s="178"/>
      <c r="I327" s="178"/>
      <c r="J327" s="178"/>
      <c r="K327" s="179"/>
    </row>
    <row r="328" spans="1:11" ht="15" customHeight="1" x14ac:dyDescent="0.2">
      <c r="A328" s="173">
        <v>26</v>
      </c>
      <c r="B328" s="174" t="s">
        <v>839</v>
      </c>
      <c r="C328" s="174"/>
      <c r="D328" s="174"/>
      <c r="E328" s="174"/>
      <c r="F328" s="173">
        <v>1</v>
      </c>
      <c r="G328" s="176" t="s">
        <v>27</v>
      </c>
      <c r="H328" s="175" t="s">
        <v>16</v>
      </c>
      <c r="I328" s="174"/>
      <c r="J328" s="174"/>
      <c r="K328" s="177"/>
    </row>
    <row r="329" spans="1:11" ht="15" customHeight="1" x14ac:dyDescent="0.2">
      <c r="A329" s="174"/>
      <c r="B329" s="174"/>
      <c r="C329" s="174"/>
      <c r="D329" s="174"/>
      <c r="E329" s="174"/>
      <c r="F329" s="173">
        <v>2</v>
      </c>
      <c r="G329" s="176" t="s">
        <v>840</v>
      </c>
      <c r="H329" s="175" t="s">
        <v>16</v>
      </c>
      <c r="I329" s="174"/>
      <c r="J329" s="174"/>
      <c r="K329" s="177"/>
    </row>
    <row r="330" spans="1:11" ht="15" customHeight="1" x14ac:dyDescent="0.2">
      <c r="A330" s="174"/>
      <c r="B330" s="174"/>
      <c r="C330" s="174"/>
      <c r="D330" s="174"/>
      <c r="E330" s="174"/>
      <c r="F330" s="173">
        <v>3</v>
      </c>
      <c r="G330" s="176" t="s">
        <v>841</v>
      </c>
      <c r="H330" s="175" t="s">
        <v>16</v>
      </c>
      <c r="I330" s="174"/>
      <c r="J330" s="174"/>
      <c r="K330" s="177"/>
    </row>
    <row r="331" spans="1:11" ht="15" customHeight="1" x14ac:dyDescent="0.2">
      <c r="A331" s="174"/>
      <c r="B331" s="174"/>
      <c r="C331" s="174"/>
      <c r="D331" s="174"/>
      <c r="E331" s="174"/>
      <c r="F331" s="173">
        <v>4</v>
      </c>
      <c r="G331" s="176" t="s">
        <v>842</v>
      </c>
      <c r="H331" s="175" t="s">
        <v>16</v>
      </c>
      <c r="I331" s="174"/>
      <c r="J331" s="174"/>
      <c r="K331" s="177"/>
    </row>
    <row r="332" spans="1:11" ht="15" customHeight="1" x14ac:dyDescent="0.2">
      <c r="A332" s="174"/>
      <c r="B332" s="174"/>
      <c r="C332" s="174"/>
      <c r="D332" s="174"/>
      <c r="E332" s="174"/>
      <c r="F332" s="173">
        <v>5</v>
      </c>
      <c r="G332" s="176" t="s">
        <v>843</v>
      </c>
      <c r="H332" s="175" t="s">
        <v>16</v>
      </c>
      <c r="I332" s="174"/>
      <c r="J332" s="174"/>
      <c r="K332" s="177"/>
    </row>
    <row r="333" spans="1:11" ht="15" customHeight="1" x14ac:dyDescent="0.2">
      <c r="A333" s="174"/>
      <c r="B333" s="174"/>
      <c r="C333" s="174"/>
      <c r="D333" s="174"/>
      <c r="E333" s="174"/>
      <c r="F333" s="173">
        <v>6</v>
      </c>
      <c r="G333" s="176" t="s">
        <v>844</v>
      </c>
      <c r="H333" s="175" t="s">
        <v>16</v>
      </c>
      <c r="I333" s="174"/>
      <c r="J333" s="174"/>
      <c r="K333" s="177"/>
    </row>
    <row r="334" spans="1:11" ht="15" customHeight="1" x14ac:dyDescent="0.2">
      <c r="A334" s="174"/>
      <c r="B334" s="174"/>
      <c r="C334" s="174"/>
      <c r="D334" s="174"/>
      <c r="E334" s="174"/>
      <c r="F334" s="173">
        <v>7</v>
      </c>
      <c r="G334" s="176" t="s">
        <v>845</v>
      </c>
      <c r="H334" s="175" t="s">
        <v>16</v>
      </c>
      <c r="I334" s="174"/>
      <c r="J334" s="174"/>
      <c r="K334" s="177"/>
    </row>
    <row r="335" spans="1:11" ht="9.1999999999999993" customHeight="1" x14ac:dyDescent="0.2">
      <c r="A335" s="178"/>
      <c r="B335" s="178"/>
      <c r="C335" s="178"/>
      <c r="D335" s="178"/>
      <c r="E335" s="178"/>
      <c r="F335" s="178"/>
      <c r="G335" s="178"/>
      <c r="H335" s="178"/>
      <c r="I335" s="178"/>
      <c r="J335" s="178"/>
      <c r="K335" s="179"/>
    </row>
    <row r="336" spans="1:11" ht="15" customHeight="1" x14ac:dyDescent="0.2">
      <c r="A336" s="173">
        <v>27</v>
      </c>
      <c r="B336" s="174" t="s">
        <v>846</v>
      </c>
      <c r="C336" s="174"/>
      <c r="D336" s="174"/>
      <c r="E336" s="174"/>
      <c r="F336" s="173">
        <v>1</v>
      </c>
      <c r="G336" s="176" t="s">
        <v>847</v>
      </c>
      <c r="H336" s="175"/>
      <c r="I336" s="175"/>
      <c r="J336" s="174"/>
      <c r="K336" s="177"/>
    </row>
    <row r="337" spans="1:11" ht="15" customHeight="1" x14ac:dyDescent="0.2">
      <c r="A337" s="174"/>
      <c r="B337" s="174"/>
      <c r="C337" s="174"/>
      <c r="D337" s="174"/>
      <c r="E337" s="174"/>
      <c r="F337" s="173">
        <v>2</v>
      </c>
      <c r="G337" s="176" t="s">
        <v>848</v>
      </c>
      <c r="H337" s="175"/>
      <c r="I337" s="175"/>
      <c r="J337" s="174"/>
      <c r="K337" s="177"/>
    </row>
    <row r="338" spans="1:11" ht="15" customHeight="1" x14ac:dyDescent="0.2">
      <c r="A338" s="174"/>
      <c r="B338" s="174"/>
      <c r="C338" s="174"/>
      <c r="D338" s="174"/>
      <c r="E338" s="174"/>
      <c r="F338" s="173">
        <v>3</v>
      </c>
      <c r="G338" s="176" t="s">
        <v>849</v>
      </c>
      <c r="H338" s="175"/>
      <c r="I338" s="175"/>
      <c r="J338" s="174"/>
      <c r="K338" s="177"/>
    </row>
    <row r="339" spans="1:11" ht="15" customHeight="1" x14ac:dyDescent="0.2">
      <c r="A339" s="174"/>
      <c r="B339" s="174"/>
      <c r="C339" s="174"/>
      <c r="D339" s="174"/>
      <c r="E339" s="174"/>
      <c r="F339" s="173">
        <v>4</v>
      </c>
      <c r="G339" s="176" t="s">
        <v>850</v>
      </c>
      <c r="H339" s="175"/>
      <c r="I339" s="175"/>
      <c r="J339" s="174"/>
      <c r="K339" s="177"/>
    </row>
    <row r="340" spans="1:11" ht="15" customHeight="1" x14ac:dyDescent="0.2">
      <c r="A340" s="174"/>
      <c r="B340" s="174"/>
      <c r="C340" s="174"/>
      <c r="D340" s="174"/>
      <c r="E340" s="174"/>
      <c r="F340" s="173">
        <v>5</v>
      </c>
      <c r="G340" s="176" t="s">
        <v>851</v>
      </c>
      <c r="H340" s="175"/>
      <c r="I340" s="175"/>
      <c r="J340" s="174"/>
      <c r="K340" s="177"/>
    </row>
    <row r="341" spans="1:11" ht="15" customHeight="1" x14ac:dyDescent="0.2">
      <c r="A341" s="174"/>
      <c r="B341" s="174"/>
      <c r="C341" s="174"/>
      <c r="D341" s="174"/>
      <c r="E341" s="174"/>
      <c r="F341" s="173">
        <v>6</v>
      </c>
      <c r="G341" s="176" t="s">
        <v>779</v>
      </c>
      <c r="H341" s="175"/>
      <c r="I341" s="175"/>
      <c r="J341" s="174"/>
      <c r="K341" s="177"/>
    </row>
    <row r="342" spans="1:11" ht="15" customHeight="1" x14ac:dyDescent="0.2">
      <c r="A342" s="174"/>
      <c r="B342" s="174"/>
      <c r="C342" s="174"/>
      <c r="D342" s="174"/>
      <c r="E342" s="174"/>
      <c r="F342" s="173">
        <v>7</v>
      </c>
      <c r="G342" s="176" t="s">
        <v>30</v>
      </c>
      <c r="H342" s="175"/>
      <c r="I342" s="175"/>
      <c r="J342" s="174"/>
      <c r="K342" s="177"/>
    </row>
    <row r="343" spans="1:11" ht="15" customHeight="1" x14ac:dyDescent="0.2">
      <c r="A343" s="174"/>
      <c r="B343" s="174"/>
      <c r="C343" s="174"/>
      <c r="D343" s="174"/>
      <c r="E343" s="174"/>
      <c r="F343" s="173">
        <v>8</v>
      </c>
      <c r="G343" s="176" t="s">
        <v>852</v>
      </c>
      <c r="H343" s="175"/>
      <c r="I343" s="175"/>
      <c r="J343" s="174"/>
      <c r="K343" s="177"/>
    </row>
    <row r="344" spans="1:11" ht="15" customHeight="1" x14ac:dyDescent="0.2">
      <c r="A344" s="174"/>
      <c r="B344" s="174"/>
      <c r="C344" s="174"/>
      <c r="D344" s="174"/>
      <c r="E344" s="174"/>
      <c r="F344" s="173">
        <v>9</v>
      </c>
      <c r="G344" s="176" t="s">
        <v>853</v>
      </c>
      <c r="H344" s="175"/>
      <c r="I344" s="175"/>
      <c r="J344" s="174"/>
      <c r="K344" s="177"/>
    </row>
    <row r="345" spans="1:11" ht="15" customHeight="1" x14ac:dyDescent="0.2">
      <c r="A345" s="174"/>
      <c r="B345" s="174"/>
      <c r="C345" s="174"/>
      <c r="D345" s="174"/>
      <c r="E345" s="174"/>
      <c r="F345" s="173">
        <v>10</v>
      </c>
      <c r="G345" s="176" t="s">
        <v>854</v>
      </c>
      <c r="H345" s="175"/>
      <c r="I345" s="175"/>
      <c r="J345" s="174"/>
      <c r="K345" s="177"/>
    </row>
    <row r="346" spans="1:11" ht="15" customHeight="1" x14ac:dyDescent="0.2">
      <c r="A346" s="174"/>
      <c r="B346" s="174"/>
      <c r="C346" s="174"/>
      <c r="D346" s="174"/>
      <c r="E346" s="174"/>
      <c r="F346" s="173">
        <v>11</v>
      </c>
      <c r="G346" s="176" t="s">
        <v>602</v>
      </c>
      <c r="H346" s="175"/>
      <c r="I346" s="175"/>
      <c r="J346" s="174"/>
      <c r="K346" s="177"/>
    </row>
    <row r="347" spans="1:11" ht="15" customHeight="1" x14ac:dyDescent="0.2">
      <c r="A347" s="174"/>
      <c r="B347" s="174"/>
      <c r="C347" s="174"/>
      <c r="D347" s="174"/>
      <c r="E347" s="174"/>
      <c r="F347" s="173">
        <v>12</v>
      </c>
      <c r="G347" s="176" t="s">
        <v>827</v>
      </c>
      <c r="H347" s="175"/>
      <c r="I347" s="175"/>
      <c r="J347" s="174"/>
      <c r="K347" s="177"/>
    </row>
    <row r="348" spans="1:11" ht="9.1999999999999993" customHeight="1" x14ac:dyDescent="0.2">
      <c r="A348" s="178"/>
      <c r="B348" s="178"/>
      <c r="C348" s="178"/>
      <c r="D348" s="178"/>
      <c r="E348" s="178"/>
      <c r="F348" s="178"/>
      <c r="G348" s="178"/>
      <c r="H348" s="178"/>
      <c r="I348" s="178"/>
      <c r="J348" s="178"/>
      <c r="K348" s="179"/>
    </row>
    <row r="349" spans="1:11" ht="15" customHeight="1" x14ac:dyDescent="0.2">
      <c r="A349" s="173">
        <v>28</v>
      </c>
      <c r="B349" s="174" t="s">
        <v>855</v>
      </c>
      <c r="C349" s="174"/>
      <c r="D349" s="174"/>
      <c r="E349" s="174"/>
      <c r="F349" s="173">
        <v>1</v>
      </c>
      <c r="G349" s="176" t="s">
        <v>856</v>
      </c>
      <c r="H349" s="175"/>
      <c r="I349" s="175" t="s">
        <v>16</v>
      </c>
      <c r="J349" s="174"/>
      <c r="K349" s="177"/>
    </row>
    <row r="350" spans="1:11" ht="15" customHeight="1" x14ac:dyDescent="0.2">
      <c r="A350" s="174"/>
      <c r="B350" s="174"/>
      <c r="C350" s="174"/>
      <c r="D350" s="174"/>
      <c r="E350" s="174"/>
      <c r="F350" s="173">
        <v>2</v>
      </c>
      <c r="G350" s="176" t="s">
        <v>857</v>
      </c>
      <c r="H350" s="175" t="s">
        <v>16</v>
      </c>
      <c r="I350" s="175"/>
      <c r="J350" s="174"/>
      <c r="K350" s="177"/>
    </row>
    <row r="351" spans="1:11" ht="15" customHeight="1" x14ac:dyDescent="0.2">
      <c r="A351" s="174"/>
      <c r="B351" s="174"/>
      <c r="C351" s="174"/>
      <c r="D351" s="174"/>
      <c r="E351" s="174"/>
      <c r="F351" s="173">
        <v>3</v>
      </c>
      <c r="G351" s="176" t="s">
        <v>858</v>
      </c>
      <c r="H351" s="175" t="s">
        <v>16</v>
      </c>
      <c r="I351" s="175"/>
      <c r="J351" s="174"/>
      <c r="K351" s="177"/>
    </row>
    <row r="352" spans="1:11" ht="15" customHeight="1" x14ac:dyDescent="0.2">
      <c r="A352" s="174"/>
      <c r="B352" s="174"/>
      <c r="C352" s="174"/>
      <c r="D352" s="174"/>
      <c r="E352" s="174"/>
      <c r="F352" s="173">
        <v>4</v>
      </c>
      <c r="G352" s="176" t="s">
        <v>859</v>
      </c>
      <c r="H352" s="175" t="s">
        <v>16</v>
      </c>
      <c r="I352" s="175"/>
      <c r="J352" s="174"/>
      <c r="K352" s="177"/>
    </row>
    <row r="353" spans="1:11" ht="15" customHeight="1" x14ac:dyDescent="0.2">
      <c r="A353" s="174"/>
      <c r="B353" s="174"/>
      <c r="C353" s="174"/>
      <c r="D353" s="174"/>
      <c r="E353" s="174"/>
      <c r="F353" s="173">
        <v>5</v>
      </c>
      <c r="G353" s="176" t="s">
        <v>627</v>
      </c>
      <c r="H353" s="175" t="s">
        <v>16</v>
      </c>
      <c r="I353" s="175"/>
      <c r="J353" s="174"/>
      <c r="K353" s="177"/>
    </row>
    <row r="354" spans="1:11" ht="15" customHeight="1" x14ac:dyDescent="0.2">
      <c r="A354" s="174"/>
      <c r="B354" s="174"/>
      <c r="C354" s="174"/>
      <c r="D354" s="174"/>
      <c r="E354" s="174"/>
      <c r="F354" s="173">
        <v>6</v>
      </c>
      <c r="G354" s="176" t="s">
        <v>45</v>
      </c>
      <c r="H354" s="175" t="s">
        <v>16</v>
      </c>
      <c r="I354" s="175"/>
      <c r="J354" s="174"/>
      <c r="K354" s="177"/>
    </row>
    <row r="355" spans="1:11" ht="15" customHeight="1" x14ac:dyDescent="0.2">
      <c r="A355" s="174"/>
      <c r="B355" s="174"/>
      <c r="C355" s="174"/>
      <c r="D355" s="174"/>
      <c r="E355" s="174"/>
      <c r="F355" s="173">
        <v>7</v>
      </c>
      <c r="G355" s="176" t="s">
        <v>646</v>
      </c>
      <c r="H355" s="175" t="s">
        <v>16</v>
      </c>
      <c r="I355" s="175"/>
      <c r="J355" s="174"/>
      <c r="K355" s="177"/>
    </row>
    <row r="356" spans="1:11" ht="15" customHeight="1" x14ac:dyDescent="0.2">
      <c r="A356" s="174"/>
      <c r="B356" s="174"/>
      <c r="C356" s="174"/>
      <c r="D356" s="174"/>
      <c r="E356" s="174"/>
      <c r="F356" s="173">
        <v>8</v>
      </c>
      <c r="G356" s="176" t="s">
        <v>21</v>
      </c>
      <c r="H356" s="175" t="s">
        <v>16</v>
      </c>
      <c r="I356" s="175"/>
      <c r="J356" s="174"/>
      <c r="K356" s="177"/>
    </row>
    <row r="357" spans="1:11" ht="15" customHeight="1" x14ac:dyDescent="0.2">
      <c r="A357" s="174"/>
      <c r="B357" s="174"/>
      <c r="C357" s="174"/>
      <c r="D357" s="174"/>
      <c r="E357" s="174"/>
      <c r="F357" s="173">
        <v>9</v>
      </c>
      <c r="G357" s="176" t="s">
        <v>860</v>
      </c>
      <c r="H357" s="175" t="s">
        <v>16</v>
      </c>
      <c r="I357" s="175"/>
      <c r="J357" s="174"/>
      <c r="K357" s="177"/>
    </row>
    <row r="358" spans="1:11" ht="15" customHeight="1" x14ac:dyDescent="0.2">
      <c r="A358" s="174"/>
      <c r="B358" s="174"/>
      <c r="C358" s="174"/>
      <c r="D358" s="174"/>
      <c r="E358" s="174"/>
      <c r="F358" s="173">
        <v>10</v>
      </c>
      <c r="G358" s="176" t="s">
        <v>861</v>
      </c>
      <c r="H358" s="175" t="s">
        <v>16</v>
      </c>
      <c r="I358" s="175"/>
      <c r="J358" s="174"/>
      <c r="K358" s="177"/>
    </row>
    <row r="359" spans="1:11" ht="15" customHeight="1" x14ac:dyDescent="0.2">
      <c r="A359" s="174"/>
      <c r="B359" s="174"/>
      <c r="C359" s="174"/>
      <c r="D359" s="174"/>
      <c r="E359" s="174"/>
      <c r="F359" s="173">
        <v>11</v>
      </c>
      <c r="G359" s="176" t="s">
        <v>691</v>
      </c>
      <c r="H359" s="175" t="s">
        <v>16</v>
      </c>
      <c r="I359" s="175"/>
      <c r="J359" s="174"/>
      <c r="K359" s="177"/>
    </row>
    <row r="360" spans="1:11" ht="15" customHeight="1" x14ac:dyDescent="0.2">
      <c r="A360" s="174"/>
      <c r="B360" s="174"/>
      <c r="C360" s="174"/>
      <c r="D360" s="174"/>
      <c r="E360" s="174"/>
      <c r="F360" s="173">
        <v>12</v>
      </c>
      <c r="G360" s="176" t="s">
        <v>862</v>
      </c>
      <c r="H360" s="175" t="s">
        <v>16</v>
      </c>
      <c r="I360" s="175"/>
      <c r="J360" s="174"/>
      <c r="K360" s="177"/>
    </row>
    <row r="361" spans="1:11" ht="15" customHeight="1" x14ac:dyDescent="0.2">
      <c r="A361" s="174"/>
      <c r="B361" s="174"/>
      <c r="C361" s="174"/>
      <c r="D361" s="174"/>
      <c r="E361" s="174"/>
      <c r="F361" s="173">
        <v>13</v>
      </c>
      <c r="G361" s="176" t="s">
        <v>632</v>
      </c>
      <c r="H361" s="175"/>
      <c r="I361" s="175" t="s">
        <v>16</v>
      </c>
      <c r="J361" s="174"/>
      <c r="K361" s="177"/>
    </row>
    <row r="362" spans="1:11" ht="9.4" customHeight="1" x14ac:dyDescent="0.2">
      <c r="A362" s="178"/>
      <c r="B362" s="178"/>
      <c r="C362" s="178"/>
      <c r="D362" s="178"/>
      <c r="E362" s="178"/>
      <c r="F362" s="178"/>
      <c r="G362" s="178"/>
      <c r="H362" s="178"/>
      <c r="I362" s="178"/>
      <c r="J362" s="178"/>
      <c r="K362" s="179"/>
    </row>
    <row r="363" spans="1:11" ht="15" customHeight="1" x14ac:dyDescent="0.2">
      <c r="A363" s="173">
        <v>29</v>
      </c>
      <c r="B363" s="174" t="s">
        <v>863</v>
      </c>
      <c r="C363" s="174"/>
      <c r="D363" s="174"/>
      <c r="E363" s="174"/>
      <c r="F363" s="173">
        <v>1</v>
      </c>
      <c r="G363" s="181" t="s">
        <v>864</v>
      </c>
      <c r="H363" s="174"/>
      <c r="I363" s="174"/>
      <c r="J363" s="174"/>
      <c r="K363" s="177"/>
    </row>
    <row r="364" spans="1:11" ht="15" customHeight="1" x14ac:dyDescent="0.2">
      <c r="A364" s="174"/>
      <c r="B364" s="174"/>
      <c r="C364" s="174"/>
      <c r="D364" s="174"/>
      <c r="E364" s="174"/>
      <c r="F364" s="173">
        <v>2</v>
      </c>
      <c r="G364" s="181" t="s">
        <v>865</v>
      </c>
      <c r="H364" s="174"/>
      <c r="I364" s="174"/>
      <c r="J364" s="174"/>
      <c r="K364" s="177"/>
    </row>
    <row r="365" spans="1:11" ht="15" customHeight="1" x14ac:dyDescent="0.2">
      <c r="A365" s="174"/>
      <c r="B365" s="174"/>
      <c r="C365" s="174"/>
      <c r="D365" s="174"/>
      <c r="E365" s="174"/>
      <c r="F365" s="173">
        <v>3</v>
      </c>
      <c r="G365" s="181" t="s">
        <v>866</v>
      </c>
      <c r="H365" s="174"/>
      <c r="I365" s="174"/>
      <c r="J365" s="174"/>
      <c r="K365" s="177"/>
    </row>
    <row r="366" spans="1:11" ht="15" customHeight="1" x14ac:dyDescent="0.2">
      <c r="A366" s="174"/>
      <c r="B366" s="174"/>
      <c r="C366" s="174"/>
      <c r="D366" s="174"/>
      <c r="E366" s="174"/>
      <c r="F366" s="173">
        <v>4</v>
      </c>
      <c r="G366" s="181" t="s">
        <v>867</v>
      </c>
      <c r="H366" s="174"/>
      <c r="I366" s="174"/>
      <c r="J366" s="174"/>
      <c r="K366" s="177"/>
    </row>
    <row r="367" spans="1:11" ht="15" customHeight="1" x14ac:dyDescent="0.2">
      <c r="A367" s="174"/>
      <c r="B367" s="174"/>
      <c r="C367" s="174"/>
      <c r="D367" s="174"/>
      <c r="E367" s="174"/>
      <c r="F367" s="173">
        <v>5</v>
      </c>
      <c r="G367" s="181" t="s">
        <v>868</v>
      </c>
      <c r="H367" s="174"/>
      <c r="I367" s="174"/>
      <c r="J367" s="174"/>
      <c r="K367" s="177"/>
    </row>
    <row r="368" spans="1:11" ht="15" customHeight="1" x14ac:dyDescent="0.2">
      <c r="A368" s="174"/>
      <c r="B368" s="174"/>
      <c r="C368" s="174"/>
      <c r="D368" s="174"/>
      <c r="E368" s="174"/>
      <c r="F368" s="173">
        <v>6</v>
      </c>
      <c r="G368" s="181" t="s">
        <v>869</v>
      </c>
      <c r="H368" s="174"/>
      <c r="I368" s="174"/>
      <c r="J368" s="174"/>
      <c r="K368" s="177"/>
    </row>
    <row r="369" spans="1:11" ht="15" customHeight="1" x14ac:dyDescent="0.2">
      <c r="A369" s="174"/>
      <c r="B369" s="174"/>
      <c r="C369" s="174"/>
      <c r="D369" s="174"/>
      <c r="E369" s="174"/>
      <c r="F369" s="173">
        <v>7</v>
      </c>
      <c r="G369" s="181" t="s">
        <v>870</v>
      </c>
      <c r="H369" s="174"/>
      <c r="I369" s="174"/>
      <c r="J369" s="174"/>
      <c r="K369" s="177"/>
    </row>
    <row r="370" spans="1:11" ht="15" customHeight="1" x14ac:dyDescent="0.2">
      <c r="A370" s="174"/>
      <c r="B370" s="174"/>
      <c r="C370" s="174"/>
      <c r="D370" s="174"/>
      <c r="E370" s="174"/>
      <c r="F370" s="173">
        <v>8</v>
      </c>
      <c r="G370" s="181" t="s">
        <v>871</v>
      </c>
      <c r="H370" s="174"/>
      <c r="I370" s="174"/>
      <c r="J370" s="174"/>
      <c r="K370" s="177"/>
    </row>
    <row r="371" spans="1:11" ht="15" customHeight="1" x14ac:dyDescent="0.2">
      <c r="A371" s="174"/>
      <c r="B371" s="174"/>
      <c r="C371" s="174"/>
      <c r="D371" s="174"/>
      <c r="E371" s="174"/>
      <c r="F371" s="173">
        <v>9</v>
      </c>
      <c r="G371" s="181" t="s">
        <v>872</v>
      </c>
      <c r="H371" s="174"/>
      <c r="I371" s="174"/>
      <c r="J371" s="174"/>
      <c r="K371" s="177"/>
    </row>
    <row r="372" spans="1:11" ht="15" customHeight="1" x14ac:dyDescent="0.2">
      <c r="A372" s="174"/>
      <c r="B372" s="174"/>
      <c r="C372" s="174"/>
      <c r="D372" s="174"/>
      <c r="E372" s="174"/>
      <c r="F372" s="173">
        <v>10</v>
      </c>
      <c r="G372" s="181" t="s">
        <v>873</v>
      </c>
      <c r="H372" s="174"/>
      <c r="I372" s="174"/>
      <c r="J372" s="174"/>
      <c r="K372" s="177"/>
    </row>
    <row r="373" spans="1:11" ht="15" customHeight="1" x14ac:dyDescent="0.2">
      <c r="A373" s="174"/>
      <c r="B373" s="174"/>
      <c r="C373" s="174"/>
      <c r="D373" s="174"/>
      <c r="E373" s="174"/>
      <c r="F373" s="173">
        <v>11</v>
      </c>
      <c r="G373" s="181" t="s">
        <v>31</v>
      </c>
      <c r="H373" s="174"/>
      <c r="I373" s="174"/>
      <c r="J373" s="174"/>
      <c r="K373" s="177"/>
    </row>
    <row r="374" spans="1:11" ht="15" customHeight="1" x14ac:dyDescent="0.2">
      <c r="A374" s="174"/>
      <c r="B374" s="174"/>
      <c r="C374" s="174"/>
      <c r="D374" s="174"/>
      <c r="E374" s="174"/>
      <c r="F374" s="173">
        <v>12</v>
      </c>
      <c r="G374" s="181" t="s">
        <v>874</v>
      </c>
      <c r="H374" s="174"/>
      <c r="I374" s="174"/>
      <c r="J374" s="174"/>
      <c r="K374" s="177"/>
    </row>
    <row r="375" spans="1:11" ht="15" customHeight="1" x14ac:dyDescent="0.2">
      <c r="A375" s="174"/>
      <c r="B375" s="174"/>
      <c r="C375" s="174"/>
      <c r="D375" s="174"/>
      <c r="E375" s="174"/>
      <c r="F375" s="173">
        <v>13</v>
      </c>
      <c r="G375" s="181" t="s">
        <v>875</v>
      </c>
      <c r="H375" s="174"/>
      <c r="I375" s="174"/>
      <c r="J375" s="174"/>
      <c r="K375" s="177"/>
    </row>
    <row r="376" spans="1:11" ht="15" customHeight="1" x14ac:dyDescent="0.2">
      <c r="A376" s="174"/>
      <c r="B376" s="174"/>
      <c r="C376" s="174"/>
      <c r="D376" s="174"/>
      <c r="E376" s="174"/>
      <c r="F376" s="173">
        <v>14</v>
      </c>
      <c r="G376" s="181" t="s">
        <v>876</v>
      </c>
      <c r="H376" s="174"/>
      <c r="I376" s="174"/>
      <c r="J376" s="174"/>
      <c r="K376" s="177"/>
    </row>
    <row r="377" spans="1:11" ht="15" customHeight="1" x14ac:dyDescent="0.2">
      <c r="A377" s="174"/>
      <c r="B377" s="174"/>
      <c r="C377" s="174"/>
      <c r="D377" s="174"/>
      <c r="E377" s="174"/>
      <c r="F377" s="173">
        <v>15</v>
      </c>
      <c r="G377" s="181" t="s">
        <v>877</v>
      </c>
      <c r="H377" s="174"/>
      <c r="I377" s="174"/>
      <c r="J377" s="174"/>
      <c r="K377" s="177"/>
    </row>
    <row r="378" spans="1:11" ht="9.4" customHeight="1" x14ac:dyDescent="0.2">
      <c r="A378" s="178"/>
      <c r="B378" s="178"/>
      <c r="C378" s="178"/>
      <c r="D378" s="178"/>
      <c r="E378" s="178"/>
      <c r="F378" s="178"/>
      <c r="G378" s="178"/>
      <c r="H378" s="178"/>
      <c r="I378" s="178"/>
      <c r="J378" s="178"/>
      <c r="K378" s="179"/>
    </row>
    <row r="379" spans="1:11" ht="15" customHeight="1" x14ac:dyDescent="0.2">
      <c r="A379" s="173">
        <v>30</v>
      </c>
      <c r="B379" s="174" t="s">
        <v>878</v>
      </c>
      <c r="C379" s="174"/>
      <c r="D379" s="174"/>
      <c r="E379" s="174"/>
      <c r="F379" s="173">
        <v>1</v>
      </c>
      <c r="G379" s="176" t="s">
        <v>879</v>
      </c>
      <c r="H379" s="175" t="s">
        <v>16</v>
      </c>
      <c r="I379" s="174"/>
      <c r="J379" s="174"/>
      <c r="K379" s="177"/>
    </row>
    <row r="380" spans="1:11" ht="15" customHeight="1" x14ac:dyDescent="0.2">
      <c r="A380" s="174"/>
      <c r="B380" s="174"/>
      <c r="C380" s="174"/>
      <c r="D380" s="174"/>
      <c r="E380" s="174"/>
      <c r="F380" s="173">
        <v>2</v>
      </c>
      <c r="G380" s="176" t="s">
        <v>880</v>
      </c>
      <c r="H380" s="175" t="s">
        <v>16</v>
      </c>
      <c r="I380" s="174"/>
      <c r="J380" s="174"/>
      <c r="K380" s="177"/>
    </row>
    <row r="381" spans="1:11" ht="15" customHeight="1" x14ac:dyDescent="0.2">
      <c r="A381" s="174"/>
      <c r="B381" s="174"/>
      <c r="C381" s="174"/>
      <c r="D381" s="174"/>
      <c r="E381" s="174"/>
      <c r="F381" s="173">
        <v>3</v>
      </c>
      <c r="G381" s="176" t="s">
        <v>881</v>
      </c>
      <c r="H381" s="175" t="s">
        <v>16</v>
      </c>
      <c r="I381" s="174"/>
      <c r="J381" s="174"/>
      <c r="K381" s="177"/>
    </row>
    <row r="382" spans="1:11" ht="15" customHeight="1" x14ac:dyDescent="0.2">
      <c r="A382" s="174"/>
      <c r="B382" s="174"/>
      <c r="C382" s="174"/>
      <c r="D382" s="174"/>
      <c r="E382" s="174"/>
      <c r="F382" s="173">
        <v>4</v>
      </c>
      <c r="G382" s="176" t="s">
        <v>882</v>
      </c>
      <c r="H382" s="175" t="s">
        <v>16</v>
      </c>
      <c r="I382" s="174"/>
      <c r="J382" s="174"/>
      <c r="K382" s="177"/>
    </row>
    <row r="383" spans="1:11" ht="15" customHeight="1" x14ac:dyDescent="0.2">
      <c r="A383" s="174"/>
      <c r="B383" s="174"/>
      <c r="C383" s="174"/>
      <c r="D383" s="174"/>
      <c r="E383" s="174"/>
      <c r="F383" s="173">
        <v>5</v>
      </c>
      <c r="G383" s="176" t="s">
        <v>883</v>
      </c>
      <c r="H383" s="175" t="s">
        <v>16</v>
      </c>
      <c r="I383" s="174"/>
      <c r="J383" s="174"/>
      <c r="K383" s="177"/>
    </row>
    <row r="384" spans="1:11" ht="15" customHeight="1" x14ac:dyDescent="0.2">
      <c r="A384" s="174"/>
      <c r="B384" s="174"/>
      <c r="C384" s="174"/>
      <c r="D384" s="174"/>
      <c r="E384" s="174"/>
      <c r="F384" s="173">
        <v>6</v>
      </c>
      <c r="G384" s="176" t="s">
        <v>884</v>
      </c>
      <c r="H384" s="175" t="s">
        <v>16</v>
      </c>
      <c r="I384" s="174"/>
      <c r="J384" s="174"/>
      <c r="K384" s="177"/>
    </row>
    <row r="385" spans="1:11" ht="15" customHeight="1" x14ac:dyDescent="0.2">
      <c r="A385" s="174"/>
      <c r="B385" s="174"/>
      <c r="C385" s="174"/>
      <c r="D385" s="174"/>
      <c r="E385" s="174"/>
      <c r="F385" s="173">
        <v>7</v>
      </c>
      <c r="G385" s="176" t="s">
        <v>885</v>
      </c>
      <c r="H385" s="175" t="s">
        <v>16</v>
      </c>
      <c r="I385" s="174"/>
      <c r="J385" s="174"/>
      <c r="K385" s="177"/>
    </row>
    <row r="386" spans="1:11" ht="15" customHeight="1" x14ac:dyDescent="0.2">
      <c r="A386" s="174"/>
      <c r="B386" s="174"/>
      <c r="C386" s="174"/>
      <c r="D386" s="174"/>
      <c r="E386" s="174"/>
      <c r="F386" s="173">
        <v>8</v>
      </c>
      <c r="G386" s="176" t="s">
        <v>886</v>
      </c>
      <c r="H386" s="175" t="s">
        <v>16</v>
      </c>
      <c r="I386" s="174"/>
      <c r="J386" s="174"/>
      <c r="K386" s="177"/>
    </row>
    <row r="387" spans="1:11" ht="15" customHeight="1" x14ac:dyDescent="0.2">
      <c r="A387" s="174"/>
      <c r="B387" s="174"/>
      <c r="C387" s="174"/>
      <c r="D387" s="174"/>
      <c r="E387" s="174"/>
      <c r="F387" s="173">
        <v>9</v>
      </c>
      <c r="G387" s="176" t="s">
        <v>872</v>
      </c>
      <c r="H387" s="175" t="s">
        <v>16</v>
      </c>
      <c r="I387" s="174"/>
      <c r="J387" s="174"/>
      <c r="K387" s="177"/>
    </row>
    <row r="388" spans="1:11" ht="15" customHeight="1" x14ac:dyDescent="0.2">
      <c r="A388" s="174"/>
      <c r="B388" s="174"/>
      <c r="C388" s="174"/>
      <c r="D388" s="174"/>
      <c r="E388" s="174"/>
      <c r="F388" s="173">
        <v>10</v>
      </c>
      <c r="G388" s="176" t="s">
        <v>887</v>
      </c>
      <c r="H388" s="175" t="s">
        <v>16</v>
      </c>
      <c r="I388" s="174"/>
      <c r="J388" s="174"/>
      <c r="K388" s="177"/>
    </row>
    <row r="389" spans="1:11" ht="15" customHeight="1" x14ac:dyDescent="0.2">
      <c r="A389" s="174"/>
      <c r="B389" s="174"/>
      <c r="C389" s="174"/>
      <c r="D389" s="174"/>
      <c r="E389" s="174"/>
      <c r="F389" s="173">
        <v>11</v>
      </c>
      <c r="G389" s="176" t="s">
        <v>888</v>
      </c>
      <c r="H389" s="175" t="s">
        <v>16</v>
      </c>
      <c r="I389" s="174"/>
      <c r="J389" s="174"/>
      <c r="K389" s="177"/>
    </row>
    <row r="390" spans="1:11" ht="15" customHeight="1" x14ac:dyDescent="0.2">
      <c r="A390" s="174"/>
      <c r="B390" s="174"/>
      <c r="C390" s="174"/>
      <c r="D390" s="174"/>
      <c r="E390" s="174"/>
      <c r="F390" s="173">
        <v>12</v>
      </c>
      <c r="G390" s="176" t="s">
        <v>889</v>
      </c>
      <c r="H390" s="175" t="s">
        <v>16</v>
      </c>
      <c r="I390" s="174"/>
      <c r="J390" s="174"/>
      <c r="K390" s="177"/>
    </row>
    <row r="391" spans="1:11" ht="15" customHeight="1" x14ac:dyDescent="0.2">
      <c r="A391" s="174"/>
      <c r="B391" s="174"/>
      <c r="C391" s="174"/>
      <c r="D391" s="174"/>
      <c r="E391" s="174"/>
      <c r="F391" s="173">
        <v>13</v>
      </c>
      <c r="G391" s="176" t="s">
        <v>890</v>
      </c>
      <c r="H391" s="175" t="s">
        <v>16</v>
      </c>
      <c r="I391" s="174"/>
      <c r="J391" s="174"/>
      <c r="K391" s="177"/>
    </row>
    <row r="392" spans="1:11" ht="15" customHeight="1" x14ac:dyDescent="0.2">
      <c r="A392" s="174"/>
      <c r="B392" s="174"/>
      <c r="C392" s="174"/>
      <c r="D392" s="174"/>
      <c r="E392" s="174"/>
      <c r="F392" s="173">
        <v>14</v>
      </c>
      <c r="G392" s="176" t="s">
        <v>891</v>
      </c>
      <c r="H392" s="175" t="s">
        <v>16</v>
      </c>
      <c r="I392" s="174"/>
      <c r="J392" s="174"/>
      <c r="K392" s="177"/>
    </row>
    <row r="393" spans="1:11" ht="15" customHeight="1" x14ac:dyDescent="0.2">
      <c r="A393" s="174"/>
      <c r="B393" s="174"/>
      <c r="C393" s="174"/>
      <c r="D393" s="174"/>
      <c r="E393" s="174"/>
      <c r="F393" s="173">
        <v>15</v>
      </c>
      <c r="G393" s="176" t="s">
        <v>892</v>
      </c>
      <c r="H393" s="175" t="s">
        <v>16</v>
      </c>
      <c r="I393" s="174"/>
      <c r="J393" s="174"/>
      <c r="K393" s="177"/>
    </row>
    <row r="394" spans="1:11" ht="15" customHeight="1" x14ac:dyDescent="0.2">
      <c r="A394" s="174"/>
      <c r="B394" s="174"/>
      <c r="C394" s="174"/>
      <c r="D394" s="174"/>
      <c r="E394" s="174"/>
      <c r="F394" s="173">
        <v>16</v>
      </c>
      <c r="G394" s="174"/>
      <c r="H394" s="175"/>
      <c r="I394" s="174"/>
      <c r="J394" s="174"/>
      <c r="K394" s="177"/>
    </row>
    <row r="395" spans="1:11" ht="15" customHeight="1" x14ac:dyDescent="0.2">
      <c r="A395" s="174"/>
      <c r="B395" s="174"/>
      <c r="C395" s="174"/>
      <c r="D395" s="174"/>
      <c r="E395" s="174"/>
      <c r="F395" s="173">
        <v>17</v>
      </c>
      <c r="G395" s="174"/>
      <c r="H395" s="174"/>
      <c r="I395" s="174"/>
      <c r="J395" s="174"/>
      <c r="K395" s="177"/>
    </row>
    <row r="396" spans="1:11" ht="9.1999999999999993" customHeight="1" x14ac:dyDescent="0.2">
      <c r="A396" s="178"/>
      <c r="B396" s="178"/>
      <c r="C396" s="178"/>
      <c r="D396" s="178"/>
      <c r="E396" s="178"/>
      <c r="F396" s="178"/>
      <c r="G396" s="178"/>
      <c r="H396" s="178"/>
      <c r="I396" s="178"/>
      <c r="J396" s="178"/>
      <c r="K396" s="179"/>
    </row>
    <row r="397" spans="1:11" ht="15" customHeight="1" x14ac:dyDescent="0.2">
      <c r="A397" s="173">
        <v>31</v>
      </c>
      <c r="B397" s="174" t="s">
        <v>893</v>
      </c>
      <c r="C397" s="174"/>
      <c r="D397" s="174"/>
      <c r="E397" s="174"/>
      <c r="F397" s="173">
        <v>1</v>
      </c>
      <c r="G397" s="176" t="s">
        <v>602</v>
      </c>
      <c r="H397" s="175" t="s">
        <v>16</v>
      </c>
      <c r="I397" s="174"/>
      <c r="J397" s="174"/>
      <c r="K397" s="177"/>
    </row>
    <row r="398" spans="1:11" ht="15" customHeight="1" x14ac:dyDescent="0.2">
      <c r="A398" s="174"/>
      <c r="B398" s="174"/>
      <c r="C398" s="174"/>
      <c r="D398" s="174"/>
      <c r="E398" s="174"/>
      <c r="F398" s="173">
        <v>2</v>
      </c>
      <c r="G398" s="176" t="s">
        <v>894</v>
      </c>
      <c r="H398" s="175" t="s">
        <v>16</v>
      </c>
      <c r="I398" s="174"/>
      <c r="J398" s="174"/>
      <c r="K398" s="177"/>
    </row>
    <row r="399" spans="1:11" ht="15" customHeight="1" x14ac:dyDescent="0.2">
      <c r="A399" s="174"/>
      <c r="B399" s="174"/>
      <c r="C399" s="174"/>
      <c r="D399" s="174"/>
      <c r="E399" s="174"/>
      <c r="F399" s="173">
        <v>3</v>
      </c>
      <c r="G399" s="176" t="s">
        <v>895</v>
      </c>
      <c r="H399" s="175" t="s">
        <v>16</v>
      </c>
      <c r="I399" s="174"/>
      <c r="J399" s="174"/>
      <c r="K399" s="177"/>
    </row>
    <row r="400" spans="1:11" ht="15" customHeight="1" x14ac:dyDescent="0.2">
      <c r="A400" s="174"/>
      <c r="B400" s="174"/>
      <c r="C400" s="174"/>
      <c r="D400" s="174"/>
      <c r="E400" s="174"/>
      <c r="F400" s="173">
        <v>4</v>
      </c>
      <c r="G400" s="176" t="s">
        <v>896</v>
      </c>
      <c r="H400" s="175" t="s">
        <v>16</v>
      </c>
      <c r="I400" s="174"/>
      <c r="J400" s="174"/>
      <c r="K400" s="177"/>
    </row>
    <row r="401" spans="1:11" ht="15" customHeight="1" x14ac:dyDescent="0.2">
      <c r="A401" s="174"/>
      <c r="B401" s="174"/>
      <c r="C401" s="174"/>
      <c r="D401" s="174"/>
      <c r="E401" s="174"/>
      <c r="F401" s="173">
        <v>5</v>
      </c>
      <c r="G401" s="176" t="s">
        <v>897</v>
      </c>
      <c r="H401" s="175" t="s">
        <v>16</v>
      </c>
      <c r="I401" s="174"/>
      <c r="J401" s="174"/>
      <c r="K401" s="177"/>
    </row>
    <row r="402" spans="1:11" ht="15" customHeight="1" x14ac:dyDescent="0.2">
      <c r="A402" s="174"/>
      <c r="B402" s="174"/>
      <c r="C402" s="174"/>
      <c r="D402" s="174"/>
      <c r="E402" s="174"/>
      <c r="F402" s="173">
        <v>6</v>
      </c>
      <c r="G402" s="176" t="s">
        <v>746</v>
      </c>
      <c r="H402" s="175" t="s">
        <v>16</v>
      </c>
      <c r="I402" s="174"/>
      <c r="J402" s="174"/>
      <c r="K402" s="177"/>
    </row>
    <row r="403" spans="1:11" ht="15" customHeight="1" x14ac:dyDescent="0.2">
      <c r="A403" s="174"/>
      <c r="B403" s="174"/>
      <c r="C403" s="174"/>
      <c r="D403" s="174"/>
      <c r="E403" s="174"/>
      <c r="F403" s="173">
        <v>7</v>
      </c>
      <c r="G403" s="176" t="s">
        <v>616</v>
      </c>
      <c r="H403" s="175" t="s">
        <v>16</v>
      </c>
      <c r="I403" s="174"/>
      <c r="J403" s="174"/>
      <c r="K403" s="177"/>
    </row>
    <row r="404" spans="1:11" ht="15" customHeight="1" x14ac:dyDescent="0.2">
      <c r="A404" s="174"/>
      <c r="B404" s="174"/>
      <c r="C404" s="174"/>
      <c r="D404" s="174"/>
      <c r="E404" s="174"/>
      <c r="F404" s="173">
        <v>8</v>
      </c>
      <c r="G404" s="176" t="s">
        <v>898</v>
      </c>
      <c r="H404" s="175" t="s">
        <v>16</v>
      </c>
      <c r="I404" s="174"/>
      <c r="J404" s="174"/>
      <c r="K404" s="177"/>
    </row>
    <row r="405" spans="1:11" ht="15" customHeight="1" x14ac:dyDescent="0.2">
      <c r="A405" s="174"/>
      <c r="B405" s="174"/>
      <c r="C405" s="174"/>
      <c r="D405" s="174"/>
      <c r="E405" s="174"/>
      <c r="F405" s="173">
        <v>9</v>
      </c>
      <c r="G405" s="176" t="s">
        <v>899</v>
      </c>
      <c r="H405" s="175" t="s">
        <v>16</v>
      </c>
      <c r="I405" s="174"/>
      <c r="J405" s="174"/>
      <c r="K405" s="177"/>
    </row>
    <row r="406" spans="1:11" ht="15" customHeight="1" x14ac:dyDescent="0.2">
      <c r="A406" s="174"/>
      <c r="B406" s="174"/>
      <c r="C406" s="174"/>
      <c r="D406" s="174"/>
      <c r="E406" s="174"/>
      <c r="F406" s="173">
        <v>10</v>
      </c>
      <c r="G406" s="176" t="s">
        <v>900</v>
      </c>
      <c r="H406" s="175" t="s">
        <v>16</v>
      </c>
      <c r="I406" s="174"/>
      <c r="J406" s="174"/>
      <c r="K406" s="177"/>
    </row>
    <row r="407" spans="1:11" ht="15" customHeight="1" x14ac:dyDescent="0.2">
      <c r="A407" s="174"/>
      <c r="B407" s="174"/>
      <c r="C407" s="174"/>
      <c r="D407" s="174"/>
      <c r="E407" s="174"/>
      <c r="F407" s="173">
        <v>11</v>
      </c>
      <c r="G407" s="176" t="s">
        <v>901</v>
      </c>
      <c r="H407" s="175" t="s">
        <v>16</v>
      </c>
      <c r="I407" s="174"/>
      <c r="J407" s="174"/>
      <c r="K407" s="177"/>
    </row>
    <row r="408" spans="1:11" ht="15" customHeight="1" x14ac:dyDescent="0.2">
      <c r="A408" s="174"/>
      <c r="B408" s="174"/>
      <c r="C408" s="174"/>
      <c r="D408" s="174"/>
      <c r="E408" s="174"/>
      <c r="F408" s="173">
        <v>12</v>
      </c>
      <c r="G408" s="176" t="s">
        <v>902</v>
      </c>
      <c r="H408" s="175" t="s">
        <v>16</v>
      </c>
      <c r="I408" s="174"/>
      <c r="J408" s="174"/>
      <c r="K408" s="177"/>
    </row>
    <row r="409" spans="1:11" ht="9.4" customHeight="1" x14ac:dyDescent="0.2">
      <c r="A409" s="178"/>
      <c r="B409" s="178"/>
      <c r="C409" s="178"/>
      <c r="D409" s="178"/>
      <c r="E409" s="178"/>
      <c r="F409" s="178"/>
      <c r="G409" s="178"/>
      <c r="H409" s="178"/>
      <c r="I409" s="178"/>
      <c r="J409" s="178"/>
      <c r="K409" s="179"/>
    </row>
    <row r="410" spans="1:11" ht="15" customHeight="1" x14ac:dyDescent="0.2">
      <c r="A410" s="173">
        <v>32</v>
      </c>
      <c r="B410" s="174" t="s">
        <v>903</v>
      </c>
      <c r="C410" s="174"/>
      <c r="D410" s="174"/>
      <c r="E410" s="174"/>
      <c r="F410" s="173">
        <v>1</v>
      </c>
      <c r="G410" s="176" t="s">
        <v>904</v>
      </c>
      <c r="H410" s="175"/>
      <c r="I410" s="175" t="s">
        <v>16</v>
      </c>
      <c r="J410" s="175"/>
      <c r="K410" s="177"/>
    </row>
    <row r="411" spans="1:11" ht="15" customHeight="1" x14ac:dyDescent="0.2">
      <c r="A411" s="174"/>
      <c r="B411" s="174"/>
      <c r="C411" s="174"/>
      <c r="D411" s="174"/>
      <c r="E411" s="174"/>
      <c r="F411" s="173">
        <v>2</v>
      </c>
      <c r="G411" s="176" t="s">
        <v>905</v>
      </c>
      <c r="H411" s="175"/>
      <c r="I411" s="175" t="s">
        <v>16</v>
      </c>
      <c r="J411" s="175"/>
      <c r="K411" s="177"/>
    </row>
    <row r="412" spans="1:11" ht="15" customHeight="1" x14ac:dyDescent="0.2">
      <c r="A412" s="174"/>
      <c r="B412" s="174"/>
      <c r="C412" s="174"/>
      <c r="D412" s="174"/>
      <c r="E412" s="174"/>
      <c r="F412" s="173">
        <v>3</v>
      </c>
      <c r="G412" s="176" t="s">
        <v>906</v>
      </c>
      <c r="H412" s="175"/>
      <c r="I412" s="175" t="s">
        <v>16</v>
      </c>
      <c r="J412" s="175"/>
      <c r="K412" s="177"/>
    </row>
    <row r="413" spans="1:11" ht="15" customHeight="1" x14ac:dyDescent="0.2">
      <c r="A413" s="174"/>
      <c r="B413" s="174"/>
      <c r="C413" s="174"/>
      <c r="D413" s="174"/>
      <c r="E413" s="174"/>
      <c r="F413" s="173">
        <v>4</v>
      </c>
      <c r="G413" s="176" t="s">
        <v>907</v>
      </c>
      <c r="H413" s="175" t="s">
        <v>16</v>
      </c>
      <c r="I413" s="175"/>
      <c r="J413" s="175"/>
      <c r="K413" s="177"/>
    </row>
    <row r="414" spans="1:11" ht="15" customHeight="1" x14ac:dyDescent="0.2">
      <c r="A414" s="174"/>
      <c r="B414" s="174"/>
      <c r="C414" s="174"/>
      <c r="D414" s="174"/>
      <c r="E414" s="174"/>
      <c r="F414" s="173">
        <v>5</v>
      </c>
      <c r="G414" s="176" t="s">
        <v>908</v>
      </c>
      <c r="H414" s="175" t="s">
        <v>16</v>
      </c>
      <c r="I414" s="175"/>
      <c r="J414" s="175"/>
      <c r="K414" s="177"/>
    </row>
    <row r="415" spans="1:11" ht="15" customHeight="1" x14ac:dyDescent="0.2">
      <c r="A415" s="174"/>
      <c r="B415" s="174"/>
      <c r="C415" s="174"/>
      <c r="D415" s="174"/>
      <c r="E415" s="174"/>
      <c r="F415" s="173">
        <v>6</v>
      </c>
      <c r="G415" s="176" t="s">
        <v>909</v>
      </c>
      <c r="H415" s="175"/>
      <c r="I415" s="175" t="s">
        <v>16</v>
      </c>
      <c r="J415" s="175"/>
      <c r="K415" s="177"/>
    </row>
    <row r="416" spans="1:11" ht="15" customHeight="1" x14ac:dyDescent="0.2">
      <c r="A416" s="174"/>
      <c r="B416" s="174"/>
      <c r="C416" s="174"/>
      <c r="D416" s="174"/>
      <c r="E416" s="174"/>
      <c r="F416" s="173">
        <v>7</v>
      </c>
      <c r="G416" s="176" t="s">
        <v>910</v>
      </c>
      <c r="H416" s="175"/>
      <c r="I416" s="175" t="s">
        <v>16</v>
      </c>
      <c r="J416" s="175"/>
      <c r="K416" s="177"/>
    </row>
    <row r="417" spans="1:11" ht="15" customHeight="1" x14ac:dyDescent="0.2">
      <c r="A417" s="174"/>
      <c r="B417" s="174"/>
      <c r="C417" s="174"/>
      <c r="D417" s="174"/>
      <c r="E417" s="174"/>
      <c r="F417" s="173">
        <v>8</v>
      </c>
      <c r="G417" s="176" t="s">
        <v>911</v>
      </c>
      <c r="H417" s="175" t="s">
        <v>16</v>
      </c>
      <c r="I417" s="175"/>
      <c r="J417" s="175"/>
      <c r="K417" s="177"/>
    </row>
    <row r="418" spans="1:11" ht="15" customHeight="1" x14ac:dyDescent="0.2">
      <c r="A418" s="174"/>
      <c r="B418" s="174"/>
      <c r="C418" s="174"/>
      <c r="D418" s="174"/>
      <c r="E418" s="174"/>
      <c r="F418" s="173">
        <v>9</v>
      </c>
      <c r="G418" s="176" t="s">
        <v>666</v>
      </c>
      <c r="H418" s="175" t="s">
        <v>16</v>
      </c>
      <c r="I418" s="175"/>
      <c r="J418" s="175"/>
      <c r="K418" s="177"/>
    </row>
    <row r="419" spans="1:11" ht="15" customHeight="1" x14ac:dyDescent="0.2">
      <c r="A419" s="174"/>
      <c r="B419" s="174"/>
      <c r="C419" s="174"/>
      <c r="D419" s="174"/>
      <c r="E419" s="174"/>
      <c r="F419" s="173">
        <v>10</v>
      </c>
      <c r="G419" s="176" t="s">
        <v>912</v>
      </c>
      <c r="H419" s="175" t="s">
        <v>16</v>
      </c>
      <c r="I419" s="175"/>
      <c r="J419" s="175"/>
      <c r="K419" s="177"/>
    </row>
    <row r="420" spans="1:11" ht="15" customHeight="1" x14ac:dyDescent="0.2">
      <c r="A420" s="174"/>
      <c r="B420" s="174"/>
      <c r="C420" s="174"/>
      <c r="D420" s="174"/>
      <c r="E420" s="174"/>
      <c r="F420" s="173">
        <v>11</v>
      </c>
      <c r="G420" s="176" t="s">
        <v>762</v>
      </c>
      <c r="H420" s="175" t="s">
        <v>16</v>
      </c>
      <c r="I420" s="175"/>
      <c r="J420" s="175"/>
      <c r="K420" s="177"/>
    </row>
    <row r="421" spans="1:11" ht="15" customHeight="1" x14ac:dyDescent="0.2">
      <c r="A421" s="174"/>
      <c r="B421" s="174"/>
      <c r="C421" s="174"/>
      <c r="D421" s="174"/>
      <c r="E421" s="174"/>
      <c r="F421" s="173">
        <v>12</v>
      </c>
      <c r="G421" s="176" t="s">
        <v>23</v>
      </c>
      <c r="H421" s="175" t="s">
        <v>16</v>
      </c>
      <c r="I421" s="175"/>
      <c r="J421" s="175"/>
      <c r="K421" s="177"/>
    </row>
    <row r="422" spans="1:11" ht="15" customHeight="1" x14ac:dyDescent="0.2">
      <c r="A422" s="174"/>
      <c r="B422" s="174"/>
      <c r="C422" s="174"/>
      <c r="D422" s="174"/>
      <c r="E422" s="174"/>
      <c r="F422" s="173">
        <v>13</v>
      </c>
      <c r="G422" s="176" t="s">
        <v>913</v>
      </c>
      <c r="H422" s="175"/>
      <c r="I422" s="175" t="s">
        <v>16</v>
      </c>
      <c r="J422" s="175"/>
      <c r="K422" s="177"/>
    </row>
    <row r="423" spans="1:11" ht="9.4" customHeight="1" x14ac:dyDescent="0.2">
      <c r="A423" s="178"/>
      <c r="B423" s="178"/>
      <c r="C423" s="178"/>
      <c r="D423" s="178"/>
      <c r="E423" s="178"/>
      <c r="F423" s="178"/>
      <c r="G423" s="178"/>
      <c r="H423" s="178"/>
      <c r="I423" s="178"/>
      <c r="J423" s="178"/>
      <c r="K423" s="179"/>
    </row>
    <row r="424" spans="1:11" ht="15" customHeight="1" x14ac:dyDescent="0.2">
      <c r="A424" s="173">
        <v>33</v>
      </c>
      <c r="B424" s="174" t="s">
        <v>914</v>
      </c>
      <c r="C424" s="174"/>
      <c r="D424" s="174"/>
      <c r="E424" s="174"/>
      <c r="F424" s="173">
        <v>1</v>
      </c>
      <c r="G424" s="176" t="s">
        <v>710</v>
      </c>
      <c r="H424" s="174"/>
      <c r="I424" s="174"/>
      <c r="J424" s="174"/>
      <c r="K424" s="177"/>
    </row>
    <row r="425" spans="1:11" ht="15" customHeight="1" x14ac:dyDescent="0.2">
      <c r="A425" s="174"/>
      <c r="B425" s="174"/>
      <c r="C425" s="174"/>
      <c r="D425" s="174"/>
      <c r="E425" s="174"/>
      <c r="F425" s="173">
        <v>2</v>
      </c>
      <c r="G425" s="176" t="s">
        <v>711</v>
      </c>
      <c r="H425" s="174"/>
      <c r="I425" s="174"/>
      <c r="J425" s="174"/>
      <c r="K425" s="177"/>
    </row>
    <row r="426" spans="1:11" ht="15" customHeight="1" x14ac:dyDescent="0.2">
      <c r="A426" s="174"/>
      <c r="B426" s="174"/>
      <c r="C426" s="174"/>
      <c r="D426" s="174"/>
      <c r="E426" s="174"/>
      <c r="F426" s="173">
        <v>3</v>
      </c>
      <c r="G426" s="176" t="s">
        <v>657</v>
      </c>
      <c r="H426" s="174"/>
      <c r="I426" s="174"/>
      <c r="J426" s="174"/>
      <c r="K426" s="177"/>
    </row>
    <row r="427" spans="1:11" ht="15" customHeight="1" x14ac:dyDescent="0.2">
      <c r="A427" s="174"/>
      <c r="B427" s="174"/>
      <c r="C427" s="174"/>
      <c r="D427" s="174"/>
      <c r="E427" s="174"/>
      <c r="F427" s="173">
        <v>4</v>
      </c>
      <c r="G427" s="176" t="s">
        <v>46</v>
      </c>
      <c r="H427" s="174"/>
      <c r="I427" s="174"/>
      <c r="J427" s="174"/>
      <c r="K427" s="177"/>
    </row>
    <row r="428" spans="1:11" ht="15" customHeight="1" x14ac:dyDescent="0.2">
      <c r="A428" s="174"/>
      <c r="B428" s="174"/>
      <c r="C428" s="174"/>
      <c r="D428" s="174"/>
      <c r="E428" s="174"/>
      <c r="F428" s="173">
        <v>5</v>
      </c>
      <c r="G428" s="176" t="s">
        <v>712</v>
      </c>
      <c r="H428" s="174"/>
      <c r="I428" s="174"/>
      <c r="J428" s="174"/>
      <c r="K428" s="177"/>
    </row>
    <row r="429" spans="1:11" ht="15" customHeight="1" x14ac:dyDescent="0.2">
      <c r="A429" s="174"/>
      <c r="B429" s="174"/>
      <c r="C429" s="174"/>
      <c r="D429" s="174"/>
      <c r="E429" s="174"/>
      <c r="F429" s="173">
        <v>6</v>
      </c>
      <c r="G429" s="176" t="s">
        <v>713</v>
      </c>
      <c r="H429" s="174"/>
      <c r="I429" s="174"/>
      <c r="J429" s="174"/>
      <c r="K429" s="177"/>
    </row>
    <row r="430" spans="1:11" ht="15" customHeight="1" x14ac:dyDescent="0.2">
      <c r="A430" s="174"/>
      <c r="B430" s="174"/>
      <c r="C430" s="174"/>
      <c r="D430" s="174"/>
      <c r="E430" s="174"/>
      <c r="F430" s="173">
        <v>7</v>
      </c>
      <c r="G430" s="176" t="s">
        <v>714</v>
      </c>
      <c r="H430" s="174"/>
      <c r="I430" s="174"/>
      <c r="J430" s="174"/>
      <c r="K430" s="177"/>
    </row>
    <row r="431" spans="1:11" ht="15" customHeight="1" x14ac:dyDescent="0.2">
      <c r="A431" s="184"/>
      <c r="B431" s="184"/>
      <c r="C431" s="184"/>
      <c r="D431" s="184"/>
      <c r="E431" s="184"/>
      <c r="F431" s="185">
        <v>8</v>
      </c>
      <c r="G431" s="184"/>
      <c r="H431" s="184"/>
      <c r="I431" s="184"/>
      <c r="J431" s="184"/>
      <c r="K431" s="177"/>
    </row>
    <row r="432" spans="1:11" ht="15" customHeight="1" x14ac:dyDescent="0.2">
      <c r="A432" s="174"/>
      <c r="B432" s="174"/>
      <c r="C432" s="174"/>
      <c r="D432" s="174"/>
      <c r="E432" s="174"/>
      <c r="F432" s="173"/>
      <c r="G432" s="174"/>
      <c r="H432" s="174"/>
      <c r="I432" s="174"/>
      <c r="J432" s="174"/>
      <c r="K432" s="174"/>
    </row>
    <row r="433" spans="1:13" ht="14.85" customHeight="1" x14ac:dyDescent="0.2">
      <c r="A433" s="186" t="s">
        <v>915</v>
      </c>
      <c r="B433" s="186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</row>
    <row r="434" spans="1:13" ht="14.85" customHeight="1" x14ac:dyDescent="0.2">
      <c r="A434" s="174"/>
      <c r="B434" s="174"/>
      <c r="C434" s="174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</row>
    <row r="435" spans="1:13" ht="18" customHeight="1" x14ac:dyDescent="0.2">
      <c r="A435" s="187" t="s">
        <v>916</v>
      </c>
      <c r="B435" s="187"/>
      <c r="C435" s="187"/>
      <c r="D435" s="187"/>
      <c r="E435" s="188"/>
      <c r="F435" s="188"/>
      <c r="G435" s="188"/>
      <c r="H435" s="188"/>
      <c r="I435" s="188"/>
      <c r="J435" s="188"/>
      <c r="K435" s="188"/>
      <c r="L435" s="189"/>
    </row>
    <row r="436" spans="1:13" ht="18" customHeight="1" x14ac:dyDescent="0.2">
      <c r="A436" s="187" t="s">
        <v>917</v>
      </c>
      <c r="B436" s="187"/>
      <c r="C436" s="187"/>
      <c r="D436" s="187"/>
      <c r="E436" s="190"/>
      <c r="F436" s="190"/>
      <c r="G436" s="190"/>
      <c r="H436" s="190"/>
      <c r="I436" s="190"/>
      <c r="J436" s="190"/>
      <c r="K436" s="190"/>
      <c r="L436" s="190"/>
    </row>
    <row r="437" spans="1:13" ht="18" customHeight="1" x14ac:dyDescent="0.2">
      <c r="A437" s="191">
        <v>33</v>
      </c>
      <c r="B437" s="191"/>
      <c r="C437" s="191"/>
      <c r="D437" s="191"/>
      <c r="E437" s="190"/>
      <c r="F437" s="190"/>
      <c r="G437" s="190"/>
      <c r="H437" s="190"/>
      <c r="I437" s="190"/>
      <c r="J437" s="190"/>
      <c r="K437" s="190"/>
      <c r="L437" s="190"/>
    </row>
    <row r="438" spans="1:13" ht="18" customHeight="1" x14ac:dyDescent="0.2">
      <c r="A438" s="187" t="s">
        <v>916</v>
      </c>
      <c r="B438" s="187"/>
      <c r="C438" s="187"/>
      <c r="D438" s="187"/>
      <c r="E438" s="190"/>
      <c r="F438" s="190"/>
      <c r="G438" s="190"/>
      <c r="H438" s="190"/>
      <c r="I438" s="190"/>
      <c r="J438" s="190"/>
      <c r="K438" s="190"/>
      <c r="L438" s="190"/>
    </row>
    <row r="439" spans="1:13" ht="18" customHeight="1" x14ac:dyDescent="0.2">
      <c r="A439" s="187" t="s">
        <v>918</v>
      </c>
      <c r="B439" s="187"/>
      <c r="C439" s="187"/>
      <c r="D439" s="187"/>
      <c r="E439" s="190"/>
      <c r="F439" s="190"/>
      <c r="G439" s="190"/>
      <c r="H439" s="190"/>
      <c r="I439" s="190"/>
      <c r="J439" s="190"/>
      <c r="K439" s="190"/>
      <c r="L439" s="190"/>
    </row>
    <row r="440" spans="1:13" ht="18" customHeight="1" x14ac:dyDescent="0.2">
      <c r="A440" s="191">
        <v>390</v>
      </c>
      <c r="B440" s="191"/>
      <c r="C440" s="191"/>
      <c r="D440" s="191"/>
      <c r="E440" s="190"/>
      <c r="F440" s="190"/>
      <c r="G440" s="190"/>
      <c r="H440" s="190"/>
      <c r="I440" s="190"/>
      <c r="J440" s="190"/>
      <c r="K440" s="190"/>
      <c r="L440" s="190"/>
    </row>
  </sheetData>
  <mergeCells count="29">
    <mergeCell ref="A433:M433"/>
    <mergeCell ref="A435:D435"/>
    <mergeCell ref="E435:L435"/>
    <mergeCell ref="A5:L5"/>
    <mergeCell ref="A7:A8"/>
    <mergeCell ref="B7:B8"/>
    <mergeCell ref="C7:E7"/>
    <mergeCell ref="F7:F8"/>
    <mergeCell ref="G7:G8"/>
    <mergeCell ref="H7:J7"/>
    <mergeCell ref="K7:K8"/>
    <mergeCell ref="A436:D436"/>
    <mergeCell ref="E436:H436"/>
    <mergeCell ref="I436:J436"/>
    <mergeCell ref="K436:L436"/>
    <mergeCell ref="A437:D437"/>
    <mergeCell ref="E437:H437"/>
    <mergeCell ref="I437:J437"/>
    <mergeCell ref="K437:L437"/>
    <mergeCell ref="A440:D440"/>
    <mergeCell ref="E440:H440"/>
    <mergeCell ref="I440:J440"/>
    <mergeCell ref="K440:L440"/>
    <mergeCell ref="A438:D438"/>
    <mergeCell ref="E438:L438"/>
    <mergeCell ref="A439:D439"/>
    <mergeCell ref="E439:H439"/>
    <mergeCell ref="I439:J439"/>
    <mergeCell ref="K439:L439"/>
  </mergeCells>
  <pageMargins left="0.70866141732283472" right="0.70866141732283472" top="0.74803149606299213" bottom="0.74803149606299213" header="0.31496062992125984" footer="0.31496062992125984"/>
  <pageSetup paperSize="5" scale="60" orientation="portrait" r:id="rId1"/>
  <headerFooter>
    <oddFooter>&amp;C&amp;"Calibri,Bold"&amp;P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GridLines="0" workbookViewId="0">
      <selection activeCell="F7" sqref="F7"/>
    </sheetView>
  </sheetViews>
  <sheetFormatPr defaultRowHeight="15" x14ac:dyDescent="0.2"/>
  <cols>
    <col min="1" max="1" width="9.140625" style="2"/>
    <col min="2" max="2" width="101.140625" style="1" customWidth="1"/>
    <col min="3" max="16384" width="9.140625" style="1"/>
  </cols>
  <sheetData>
    <row r="1" spans="1:2" s="18" customFormat="1" x14ac:dyDescent="0.25">
      <c r="A1" s="159" t="s">
        <v>557</v>
      </c>
      <c r="B1" s="159"/>
    </row>
    <row r="2" spans="1:2" ht="14.25" x14ac:dyDescent="0.2">
      <c r="A2" s="160">
        <v>1</v>
      </c>
      <c r="B2" s="161" t="s">
        <v>541</v>
      </c>
    </row>
    <row r="3" spans="1:2" ht="14.25" x14ac:dyDescent="0.2">
      <c r="A3" s="160">
        <v>2</v>
      </c>
      <c r="B3" s="162" t="s">
        <v>545</v>
      </c>
    </row>
    <row r="4" spans="1:2" ht="28.5" x14ac:dyDescent="0.2">
      <c r="A4" s="160">
        <v>3</v>
      </c>
      <c r="B4" s="162" t="s">
        <v>546</v>
      </c>
    </row>
    <row r="5" spans="1:2" ht="14.25" x14ac:dyDescent="0.2">
      <c r="A5" s="160">
        <v>4</v>
      </c>
      <c r="B5" s="162" t="s">
        <v>547</v>
      </c>
    </row>
    <row r="6" spans="1:2" ht="42.75" x14ac:dyDescent="0.2">
      <c r="A6" s="160">
        <v>5</v>
      </c>
      <c r="B6" s="162" t="s">
        <v>548</v>
      </c>
    </row>
    <row r="7" spans="1:2" ht="14.25" x14ac:dyDescent="0.2">
      <c r="A7" s="160">
        <v>6</v>
      </c>
      <c r="B7" s="162" t="s">
        <v>549</v>
      </c>
    </row>
    <row r="8" spans="1:2" ht="14.25" x14ac:dyDescent="0.2">
      <c r="A8" s="160">
        <v>7</v>
      </c>
      <c r="B8" s="162" t="s">
        <v>550</v>
      </c>
    </row>
    <row r="9" spans="1:2" ht="14.25" x14ac:dyDescent="0.2">
      <c r="A9" s="160">
        <v>8</v>
      </c>
      <c r="B9" s="162" t="s">
        <v>551</v>
      </c>
    </row>
    <row r="10" spans="1:2" ht="14.25" x14ac:dyDescent="0.2">
      <c r="A10" s="160">
        <v>9</v>
      </c>
      <c r="B10" s="162" t="s">
        <v>552</v>
      </c>
    </row>
    <row r="11" spans="1:2" ht="14.25" x14ac:dyDescent="0.2">
      <c r="A11" s="160">
        <v>10</v>
      </c>
      <c r="B11" s="162" t="s">
        <v>553</v>
      </c>
    </row>
    <row r="12" spans="1:2" ht="14.25" x14ac:dyDescent="0.2">
      <c r="A12" s="160">
        <v>11</v>
      </c>
      <c r="B12" s="162" t="s">
        <v>554</v>
      </c>
    </row>
    <row r="13" spans="1:2" ht="28.5" x14ac:dyDescent="0.2">
      <c r="A13" s="160">
        <v>12</v>
      </c>
      <c r="B13" s="162" t="s">
        <v>555</v>
      </c>
    </row>
    <row r="14" spans="1:2" ht="28.5" x14ac:dyDescent="0.2">
      <c r="A14" s="160">
        <v>13</v>
      </c>
      <c r="B14" s="162" t="s">
        <v>556</v>
      </c>
    </row>
  </sheetData>
  <mergeCells count="1">
    <mergeCell ref="A1:B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GridLines="0" workbookViewId="0">
      <selection activeCell="F7" sqref="F7"/>
    </sheetView>
  </sheetViews>
  <sheetFormatPr defaultRowHeight="15" x14ac:dyDescent="0.2"/>
  <cols>
    <col min="1" max="1" width="9.140625" style="2"/>
    <col min="2" max="2" width="101.140625" style="1" customWidth="1"/>
    <col min="3" max="16384" width="9.140625" style="1"/>
  </cols>
  <sheetData>
    <row r="1" spans="1:2" s="18" customFormat="1" x14ac:dyDescent="0.25">
      <c r="A1" s="159" t="s">
        <v>974</v>
      </c>
      <c r="B1" s="159"/>
    </row>
    <row r="2" spans="1:2" ht="14.25" x14ac:dyDescent="0.2">
      <c r="A2" s="160">
        <v>1</v>
      </c>
      <c r="B2" s="161"/>
    </row>
    <row r="3" spans="1:2" ht="14.25" x14ac:dyDescent="0.2">
      <c r="A3" s="160">
        <v>2</v>
      </c>
      <c r="B3" s="162"/>
    </row>
    <row r="4" spans="1:2" ht="14.25" x14ac:dyDescent="0.2">
      <c r="A4" s="160">
        <v>3</v>
      </c>
      <c r="B4" s="162"/>
    </row>
    <row r="5" spans="1:2" ht="14.25" x14ac:dyDescent="0.2">
      <c r="A5" s="160">
        <v>4</v>
      </c>
      <c r="B5" s="162"/>
    </row>
    <row r="6" spans="1:2" ht="14.25" x14ac:dyDescent="0.2">
      <c r="A6" s="160">
        <v>5</v>
      </c>
      <c r="B6" s="162"/>
    </row>
    <row r="7" spans="1:2" ht="14.25" x14ac:dyDescent="0.2">
      <c r="A7" s="160">
        <v>6</v>
      </c>
      <c r="B7" s="162"/>
    </row>
    <row r="8" spans="1:2" ht="14.25" x14ac:dyDescent="0.2">
      <c r="A8" s="160">
        <v>7</v>
      </c>
      <c r="B8" s="162"/>
    </row>
    <row r="9" spans="1:2" ht="14.25" x14ac:dyDescent="0.2">
      <c r="A9" s="160">
        <v>8</v>
      </c>
      <c r="B9" s="162"/>
    </row>
    <row r="10" spans="1:2" ht="14.25" x14ac:dyDescent="0.2">
      <c r="A10" s="160">
        <v>9</v>
      </c>
      <c r="B10" s="162"/>
    </row>
    <row r="11" spans="1:2" ht="14.25" x14ac:dyDescent="0.2">
      <c r="A11" s="160">
        <v>10</v>
      </c>
      <c r="B11" s="162"/>
    </row>
    <row r="12" spans="1:2" ht="14.25" x14ac:dyDescent="0.2">
      <c r="A12" s="160">
        <v>11</v>
      </c>
      <c r="B12" s="162"/>
    </row>
    <row r="13" spans="1:2" ht="14.25" x14ac:dyDescent="0.2">
      <c r="A13" s="160">
        <v>12</v>
      </c>
      <c r="B13" s="162"/>
    </row>
    <row r="14" spans="1:2" ht="14.25" x14ac:dyDescent="0.2">
      <c r="A14" s="160">
        <v>13</v>
      </c>
      <c r="B14" s="16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D25" sqref="D25:J25"/>
    </sheetView>
  </sheetViews>
  <sheetFormatPr defaultRowHeight="14.25" x14ac:dyDescent="0.2"/>
  <cols>
    <col min="1" max="1" width="15.140625" style="1" customWidth="1"/>
    <col min="2" max="3" width="12.7109375" style="1" hidden="1" customWidth="1"/>
    <col min="4" max="5" width="12.7109375" style="1" customWidth="1"/>
    <col min="6" max="6" width="11.7109375" style="1" customWidth="1"/>
    <col min="7" max="9" width="12.7109375" style="1" customWidth="1"/>
    <col min="10" max="10" width="11.5703125" style="1" customWidth="1"/>
    <col min="11" max="11" width="12.7109375" style="1" customWidth="1"/>
    <col min="12" max="12" width="2.5703125" style="1" customWidth="1"/>
    <col min="13" max="22" width="9.140625" style="1"/>
    <col min="23" max="23" width="8.5703125" style="1" customWidth="1"/>
    <col min="24" max="24" width="5.42578125" style="1" customWidth="1"/>
    <col min="25" max="16384" width="9.140625" style="1"/>
  </cols>
  <sheetData>
    <row r="1" spans="1:11" ht="39.75" customHeight="1" x14ac:dyDescent="0.2">
      <c r="A1" s="19" t="s">
        <v>977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0.100000000000001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0.100000000000001" customHeight="1" x14ac:dyDescent="0.2">
      <c r="A3" s="85" t="s">
        <v>499</v>
      </c>
      <c r="B3" s="85">
        <v>2018</v>
      </c>
      <c r="C3" s="85"/>
      <c r="D3" s="85">
        <v>2019</v>
      </c>
      <c r="E3" s="85"/>
      <c r="F3" s="85">
        <v>2020</v>
      </c>
      <c r="G3" s="85"/>
      <c r="H3" s="85">
        <v>2021</v>
      </c>
      <c r="I3" s="85"/>
      <c r="J3" s="85">
        <v>2022</v>
      </c>
      <c r="K3" s="85"/>
    </row>
    <row r="4" spans="1:11" ht="26.25" customHeight="1" x14ac:dyDescent="0.2">
      <c r="A4" s="85"/>
      <c r="B4" s="20" t="s">
        <v>70</v>
      </c>
      <c r="C4" s="20" t="s">
        <v>500</v>
      </c>
      <c r="D4" s="20" t="s">
        <v>2</v>
      </c>
      <c r="E4" s="20" t="s">
        <v>498</v>
      </c>
      <c r="F4" s="20" t="s">
        <v>2</v>
      </c>
      <c r="G4" s="20" t="s">
        <v>498</v>
      </c>
      <c r="H4" s="20" t="s">
        <v>2</v>
      </c>
      <c r="I4" s="20" t="s">
        <v>498</v>
      </c>
      <c r="J4" s="20" t="s">
        <v>2</v>
      </c>
      <c r="K4" s="20" t="s">
        <v>498</v>
      </c>
    </row>
    <row r="5" spans="1:11" ht="20.100000000000001" customHeight="1" x14ac:dyDescent="0.2">
      <c r="A5" s="63" t="s">
        <v>50</v>
      </c>
      <c r="B5" s="104">
        <v>219669</v>
      </c>
      <c r="C5" s="121">
        <f>B5/$B$18</f>
        <v>0.96590919084345406</v>
      </c>
      <c r="D5" s="96">
        <v>207230</v>
      </c>
      <c r="E5" s="122">
        <f>D5/$D$18</f>
        <v>0.93547426012531376</v>
      </c>
      <c r="F5" s="123">
        <v>90261</v>
      </c>
      <c r="G5" s="122">
        <f>F5/F18</f>
        <v>0.95238145482938363</v>
      </c>
      <c r="H5" s="123">
        <v>138453</v>
      </c>
      <c r="I5" s="122">
        <f>H5/H18</f>
        <v>0.79704446542473573</v>
      </c>
      <c r="J5" s="123"/>
      <c r="K5" s="122"/>
    </row>
    <row r="6" spans="1:11" ht="20.100000000000001" customHeight="1" x14ac:dyDescent="0.2">
      <c r="A6" s="63" t="s">
        <v>51</v>
      </c>
      <c r="B6" s="104">
        <v>2903</v>
      </c>
      <c r="C6" s="121">
        <f t="shared" ref="C6:C17" si="0">B6/$B$18</f>
        <v>1.2764816068806008E-2</v>
      </c>
      <c r="D6" s="96">
        <v>5369</v>
      </c>
      <c r="E6" s="122">
        <f t="shared" ref="E6:E17" si="1">D6/$D$18</f>
        <v>2.4236651559199004E-2</v>
      </c>
      <c r="F6" s="123">
        <v>2570</v>
      </c>
      <c r="G6" s="122">
        <f>F6/F18</f>
        <v>2.7117141832148056E-2</v>
      </c>
      <c r="H6" s="123">
        <v>3167</v>
      </c>
      <c r="I6" s="122">
        <f>H6/H18</f>
        <v>1.8231745227623369E-2</v>
      </c>
      <c r="J6" s="123"/>
      <c r="K6" s="122"/>
    </row>
    <row r="7" spans="1:11" ht="20.100000000000001" customHeight="1" x14ac:dyDescent="0.2">
      <c r="A7" s="63" t="s">
        <v>60</v>
      </c>
      <c r="B7" s="124">
        <v>1602</v>
      </c>
      <c r="C7" s="121">
        <f t="shared" si="0"/>
        <v>7.0441733869194712E-3</v>
      </c>
      <c r="D7" s="96">
        <v>5166</v>
      </c>
      <c r="E7" s="122">
        <f t="shared" si="1"/>
        <v>2.3320272295552627E-2</v>
      </c>
      <c r="F7" s="123">
        <v>245</v>
      </c>
      <c r="G7" s="122">
        <f>F7/F18</f>
        <v>2.5850971785510795E-3</v>
      </c>
      <c r="H7" s="123" t="s">
        <v>409</v>
      </c>
      <c r="I7" s="122" t="s">
        <v>409</v>
      </c>
      <c r="J7" s="123"/>
      <c r="K7" s="122"/>
    </row>
    <row r="8" spans="1:11" ht="20.100000000000001" customHeight="1" x14ac:dyDescent="0.2">
      <c r="A8" s="63" t="s">
        <v>53</v>
      </c>
      <c r="B8" s="104" t="s">
        <v>409</v>
      </c>
      <c r="C8" s="121" t="s">
        <v>409</v>
      </c>
      <c r="D8" s="92">
        <v>655</v>
      </c>
      <c r="E8" s="122">
        <f t="shared" si="1"/>
        <v>2.9567902349181127E-3</v>
      </c>
      <c r="F8" s="123" t="s">
        <v>409</v>
      </c>
      <c r="G8" s="122" t="s">
        <v>409</v>
      </c>
      <c r="H8" s="123" t="s">
        <v>409</v>
      </c>
      <c r="I8" s="122" t="s">
        <v>409</v>
      </c>
      <c r="J8" s="123"/>
      <c r="K8" s="122"/>
    </row>
    <row r="9" spans="1:11" ht="20.100000000000001" customHeight="1" x14ac:dyDescent="0.2">
      <c r="A9" s="63" t="s">
        <v>54</v>
      </c>
      <c r="B9" s="104">
        <v>645</v>
      </c>
      <c r="C9" s="121">
        <f t="shared" si="0"/>
        <v>2.8361372250705736E-3</v>
      </c>
      <c r="D9" s="96">
        <v>572</v>
      </c>
      <c r="E9" s="122">
        <f t="shared" si="1"/>
        <v>2.582112999042993E-3</v>
      </c>
      <c r="F9" s="123">
        <v>514</v>
      </c>
      <c r="G9" s="122">
        <f>F9/F18</f>
        <v>5.4234283664296116E-3</v>
      </c>
      <c r="H9" s="123">
        <v>379</v>
      </c>
      <c r="I9" s="122">
        <f>H9/H18</f>
        <v>2.181822368572547E-3</v>
      </c>
      <c r="J9" s="123"/>
      <c r="K9" s="122"/>
    </row>
    <row r="10" spans="1:11" ht="20.100000000000001" customHeight="1" x14ac:dyDescent="0.2">
      <c r="A10" s="63" t="s">
        <v>61</v>
      </c>
      <c r="B10" s="124">
        <v>516</v>
      </c>
      <c r="C10" s="121">
        <f t="shared" si="0"/>
        <v>2.268909780056459E-3</v>
      </c>
      <c r="D10" s="96">
        <v>1020</v>
      </c>
      <c r="E10" s="122">
        <f t="shared" si="1"/>
        <v>4.6044672360556873E-3</v>
      </c>
      <c r="F10" s="123">
        <v>221</v>
      </c>
      <c r="G10" s="122">
        <f>F10/F18</f>
        <v>2.3318631692236269E-3</v>
      </c>
      <c r="H10" s="123">
        <v>399</v>
      </c>
      <c r="I10" s="122">
        <f>H10/H18</f>
        <v>2.296958113615953E-3</v>
      </c>
      <c r="J10" s="123"/>
      <c r="K10" s="122"/>
    </row>
    <row r="11" spans="1:11" ht="20.100000000000001" customHeight="1" x14ac:dyDescent="0.2">
      <c r="A11" s="63" t="s">
        <v>62</v>
      </c>
      <c r="B11" s="124">
        <v>355</v>
      </c>
      <c r="C11" s="121">
        <f t="shared" si="0"/>
        <v>1.560974751783029E-3</v>
      </c>
      <c r="D11" s="96" t="s">
        <v>409</v>
      </c>
      <c r="E11" s="122" t="s">
        <v>409</v>
      </c>
      <c r="F11" s="125" t="s">
        <v>409</v>
      </c>
      <c r="G11" s="126" t="s">
        <v>409</v>
      </c>
      <c r="H11" s="125" t="s">
        <v>409</v>
      </c>
      <c r="I11" s="122" t="s">
        <v>409</v>
      </c>
      <c r="J11" s="125"/>
      <c r="K11" s="122"/>
    </row>
    <row r="12" spans="1:11" ht="20.100000000000001" customHeight="1" x14ac:dyDescent="0.2">
      <c r="A12" s="63" t="s">
        <v>56</v>
      </c>
      <c r="B12" s="104">
        <v>274</v>
      </c>
      <c r="C12" s="121">
        <f t="shared" si="0"/>
        <v>1.2048086816578872E-3</v>
      </c>
      <c r="D12" s="96" t="s">
        <v>409</v>
      </c>
      <c r="E12" s="122" t="s">
        <v>409</v>
      </c>
      <c r="F12" s="125" t="s">
        <v>409</v>
      </c>
      <c r="G12" s="126" t="s">
        <v>409</v>
      </c>
      <c r="H12" s="125">
        <v>158</v>
      </c>
      <c r="I12" s="122">
        <f>H12/H18</f>
        <v>9.0957238584290882E-4</v>
      </c>
      <c r="J12" s="125"/>
      <c r="K12" s="122"/>
    </row>
    <row r="13" spans="1:11" ht="28.5" x14ac:dyDescent="0.2">
      <c r="A13" s="63" t="s">
        <v>55</v>
      </c>
      <c r="B13" s="104">
        <v>273</v>
      </c>
      <c r="C13" s="121">
        <f t="shared" si="0"/>
        <v>1.2004115696810334E-3</v>
      </c>
      <c r="D13" s="96">
        <v>326</v>
      </c>
      <c r="E13" s="122">
        <f t="shared" si="1"/>
        <v>1.4716238421119156E-3</v>
      </c>
      <c r="F13" s="123">
        <v>108</v>
      </c>
      <c r="G13" s="122">
        <f>F13/F18</f>
        <v>1.139553041973537E-3</v>
      </c>
      <c r="H13" s="123" t="s">
        <v>409</v>
      </c>
      <c r="I13" s="122" t="s">
        <v>409</v>
      </c>
      <c r="J13" s="123"/>
      <c r="K13" s="122"/>
    </row>
    <row r="14" spans="1:11" ht="20.100000000000001" customHeight="1" x14ac:dyDescent="0.2">
      <c r="A14" s="63" t="s">
        <v>57</v>
      </c>
      <c r="B14" s="104">
        <v>260</v>
      </c>
      <c r="C14" s="121">
        <f t="shared" si="0"/>
        <v>1.1432491139819366E-3</v>
      </c>
      <c r="D14" s="96">
        <v>271</v>
      </c>
      <c r="E14" s="122">
        <f t="shared" si="1"/>
        <v>1.2233437460500893E-3</v>
      </c>
      <c r="F14" s="123">
        <v>122</v>
      </c>
      <c r="G14" s="122">
        <f>F14/F18</f>
        <v>1.2872728807478845E-3</v>
      </c>
      <c r="H14" s="123">
        <v>720</v>
      </c>
      <c r="I14" s="122">
        <f>H14/H18</f>
        <v>4.1448868215626222E-3</v>
      </c>
      <c r="J14" s="123"/>
      <c r="K14" s="122"/>
    </row>
    <row r="15" spans="1:11" ht="20.100000000000001" customHeight="1" x14ac:dyDescent="0.2">
      <c r="A15" s="63" t="s">
        <v>58</v>
      </c>
      <c r="B15" s="104" t="s">
        <v>409</v>
      </c>
      <c r="C15" s="121" t="s">
        <v>409</v>
      </c>
      <c r="D15" s="92">
        <v>235</v>
      </c>
      <c r="E15" s="122">
        <f t="shared" si="1"/>
        <v>1.0608331377187123E-3</v>
      </c>
      <c r="F15" s="123">
        <v>117</v>
      </c>
      <c r="G15" s="122">
        <f>F15/F18</f>
        <v>1.2345157954713319E-3</v>
      </c>
      <c r="H15" s="123">
        <v>232</v>
      </c>
      <c r="I15" s="122">
        <f>H15/H18</f>
        <v>1.3355746425035117E-3</v>
      </c>
      <c r="J15" s="123"/>
      <c r="K15" s="122"/>
    </row>
    <row r="16" spans="1:11" ht="20.100000000000001" customHeight="1" x14ac:dyDescent="0.2">
      <c r="A16" s="63" t="s">
        <v>59</v>
      </c>
      <c r="B16" s="104" t="s">
        <v>409</v>
      </c>
      <c r="C16" s="121" t="s">
        <v>409</v>
      </c>
      <c r="D16" s="92" t="s">
        <v>409</v>
      </c>
      <c r="E16" s="122" t="s">
        <v>409</v>
      </c>
      <c r="F16" s="125" t="s">
        <v>409</v>
      </c>
      <c r="G16" s="126" t="s">
        <v>409</v>
      </c>
      <c r="H16" s="125" t="s">
        <v>409</v>
      </c>
      <c r="I16" s="122" t="s">
        <v>409</v>
      </c>
      <c r="J16" s="125"/>
      <c r="K16" s="122"/>
    </row>
    <row r="17" spans="1:11" ht="20.100000000000001" customHeight="1" x14ac:dyDescent="0.2">
      <c r="A17" s="63" t="s">
        <v>52</v>
      </c>
      <c r="B17" s="104">
        <v>925</v>
      </c>
      <c r="C17" s="121">
        <f t="shared" si="0"/>
        <v>4.0673285785895828E-3</v>
      </c>
      <c r="D17" s="96">
        <v>680</v>
      </c>
      <c r="E17" s="122">
        <f t="shared" si="1"/>
        <v>3.0696448240371248E-3</v>
      </c>
      <c r="F17" s="43">
        <v>616</v>
      </c>
      <c r="G17" s="122">
        <f>F17/F18</f>
        <v>6.4996729060712854E-3</v>
      </c>
      <c r="H17" s="43">
        <v>30200</v>
      </c>
      <c r="I17" s="122">
        <f>H17/H18</f>
        <v>0.17385497501554334</v>
      </c>
      <c r="J17" s="43"/>
      <c r="K17" s="122"/>
    </row>
    <row r="18" spans="1:11" ht="20.100000000000001" customHeight="1" x14ac:dyDescent="0.2">
      <c r="A18" s="24" t="s">
        <v>2</v>
      </c>
      <c r="B18" s="120">
        <f t="shared" ref="B18:K18" si="2">SUM(B5:B17)</f>
        <v>227422</v>
      </c>
      <c r="C18" s="127">
        <f t="shared" si="2"/>
        <v>0.99999999999999989</v>
      </c>
      <c r="D18" s="120">
        <f t="shared" si="2"/>
        <v>221524</v>
      </c>
      <c r="E18" s="127">
        <f t="shared" si="2"/>
        <v>1</v>
      </c>
      <c r="F18" s="25">
        <f t="shared" ref="F18:I18" si="3">SUM(F5:F17)</f>
        <v>94774</v>
      </c>
      <c r="G18" s="127">
        <f t="shared" si="3"/>
        <v>1</v>
      </c>
      <c r="H18" s="25">
        <f t="shared" si="3"/>
        <v>173708</v>
      </c>
      <c r="I18" s="127">
        <f t="shared" si="3"/>
        <v>1</v>
      </c>
      <c r="J18" s="25">
        <f t="shared" si="2"/>
        <v>0</v>
      </c>
      <c r="K18" s="127">
        <f t="shared" si="2"/>
        <v>0</v>
      </c>
    </row>
    <row r="19" spans="1:1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 x14ac:dyDescent="0.25">
      <c r="A20" s="3"/>
      <c r="B20" s="3"/>
      <c r="C20" s="3"/>
      <c r="D20" s="26" t="s">
        <v>493</v>
      </c>
      <c r="E20" s="26"/>
      <c r="F20" s="26"/>
      <c r="G20" s="26"/>
      <c r="H20" s="26"/>
      <c r="I20" s="26"/>
      <c r="J20" s="26"/>
      <c r="K20" s="3"/>
    </row>
    <row r="21" spans="1:11" ht="15" x14ac:dyDescent="0.25">
      <c r="A21" s="3"/>
      <c r="B21" s="3"/>
      <c r="C21" s="3" t="s">
        <v>63</v>
      </c>
      <c r="D21" s="26" t="s">
        <v>65</v>
      </c>
      <c r="E21" s="26"/>
      <c r="F21" s="26"/>
      <c r="G21" s="26"/>
      <c r="H21" s="26"/>
      <c r="I21" s="26"/>
      <c r="J21" s="26"/>
      <c r="K21" s="3"/>
    </row>
    <row r="22" spans="1:11" ht="15" x14ac:dyDescent="0.25">
      <c r="A22" s="3"/>
      <c r="B22" s="3"/>
      <c r="C22" s="3"/>
      <c r="D22" s="27"/>
      <c r="E22" s="27"/>
      <c r="F22" s="27"/>
      <c r="G22" s="27"/>
      <c r="H22" s="27"/>
      <c r="I22" s="3"/>
      <c r="J22" s="27"/>
      <c r="K22" s="3"/>
    </row>
    <row r="23" spans="1:11" ht="15" x14ac:dyDescent="0.25">
      <c r="A23" s="3"/>
      <c r="B23" s="3"/>
      <c r="C23" s="3"/>
      <c r="D23" s="27"/>
      <c r="E23" s="27"/>
      <c r="F23" s="27"/>
      <c r="G23" s="27"/>
      <c r="H23" s="27"/>
      <c r="I23" s="3"/>
      <c r="J23" s="27"/>
      <c r="K23" s="3"/>
    </row>
    <row r="24" spans="1:11" ht="15" x14ac:dyDescent="0.25">
      <c r="A24" s="3"/>
      <c r="B24" s="3"/>
      <c r="C24" s="3"/>
      <c r="D24" s="27"/>
      <c r="E24" s="27"/>
      <c r="F24" s="27"/>
      <c r="G24" s="27"/>
      <c r="H24" s="27"/>
      <c r="I24" s="3"/>
      <c r="J24" s="27"/>
      <c r="K24" s="3"/>
    </row>
    <row r="25" spans="1:11" ht="15" x14ac:dyDescent="0.25">
      <c r="A25" s="3"/>
      <c r="B25" s="3"/>
      <c r="C25" s="3"/>
      <c r="D25" s="26" t="s">
        <v>66</v>
      </c>
      <c r="E25" s="26"/>
      <c r="F25" s="26"/>
      <c r="G25" s="26"/>
      <c r="H25" s="26"/>
      <c r="I25" s="26"/>
      <c r="J25" s="26"/>
      <c r="K25" s="3"/>
    </row>
    <row r="26" spans="1:11" ht="15" x14ac:dyDescent="0.25">
      <c r="A26" s="3"/>
      <c r="B26" s="3"/>
      <c r="C26" s="3"/>
      <c r="D26" s="26" t="s">
        <v>67</v>
      </c>
      <c r="E26" s="26"/>
      <c r="F26" s="26"/>
      <c r="G26" s="26"/>
      <c r="H26" s="26"/>
      <c r="I26" s="26"/>
      <c r="J26" s="26"/>
      <c r="K26" s="3"/>
    </row>
  </sheetData>
  <mergeCells count="12">
    <mergeCell ref="D20:J20"/>
    <mergeCell ref="D21:J21"/>
    <mergeCell ref="D25:J25"/>
    <mergeCell ref="D26:J26"/>
    <mergeCell ref="A1:K1"/>
    <mergeCell ref="A2:K2"/>
    <mergeCell ref="A3:A4"/>
    <mergeCell ref="B3:C3"/>
    <mergeCell ref="D3:E3"/>
    <mergeCell ref="J3:K3"/>
    <mergeCell ref="F3:G3"/>
    <mergeCell ref="H3:I3"/>
  </mergeCells>
  <pageMargins left="0.19685039370078741" right="0.11811023622047245" top="0.74803149606299213" bottom="0.74803149606299213" header="0.31496062992125984" footer="0.31496062992125984"/>
  <pageSetup paperSize="10000" scale="74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28" sqref="E28"/>
    </sheetView>
  </sheetViews>
  <sheetFormatPr defaultRowHeight="14.25" x14ac:dyDescent="0.2"/>
  <cols>
    <col min="1" max="1" width="16.28515625" style="1" customWidth="1"/>
    <col min="2" max="3" width="12.7109375" style="1" hidden="1" customWidth="1"/>
    <col min="4" max="11" width="12.7109375" style="1" customWidth="1"/>
    <col min="12" max="12" width="3.7109375" style="1" customWidth="1"/>
    <col min="13" max="23" width="9.140625" style="1"/>
    <col min="24" max="24" width="4" style="1" customWidth="1"/>
    <col min="25" max="16384" width="9.140625" style="1"/>
  </cols>
  <sheetData>
    <row r="1" spans="1:11" ht="42" customHeight="1" x14ac:dyDescent="0.2">
      <c r="A1" s="19" t="s">
        <v>978</v>
      </c>
      <c r="B1" s="19"/>
      <c r="C1" s="19"/>
      <c r="D1" s="19"/>
      <c r="E1" s="19"/>
      <c r="F1" s="19"/>
      <c r="G1" s="19"/>
      <c r="H1" s="19"/>
      <c r="I1" s="19"/>
      <c r="J1" s="61"/>
      <c r="K1" s="61"/>
    </row>
    <row r="2" spans="1:11" ht="20.100000000000001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61"/>
      <c r="K2" s="61"/>
    </row>
    <row r="3" spans="1:11" ht="20.100000000000001" customHeight="1" x14ac:dyDescent="0.2">
      <c r="A3" s="85" t="s">
        <v>501</v>
      </c>
      <c r="B3" s="112">
        <v>2018</v>
      </c>
      <c r="C3" s="112"/>
      <c r="D3" s="112">
        <v>2019</v>
      </c>
      <c r="E3" s="112"/>
      <c r="F3" s="112">
        <v>2020</v>
      </c>
      <c r="G3" s="112"/>
      <c r="H3" s="112">
        <v>2021</v>
      </c>
      <c r="I3" s="112"/>
      <c r="J3" s="112">
        <v>2022</v>
      </c>
      <c r="K3" s="112"/>
    </row>
    <row r="4" spans="1:11" ht="20.100000000000001" customHeight="1" x14ac:dyDescent="0.2">
      <c r="A4" s="85"/>
      <c r="B4" s="20" t="s">
        <v>71</v>
      </c>
      <c r="C4" s="20" t="s">
        <v>72</v>
      </c>
      <c r="D4" s="20" t="s">
        <v>71</v>
      </c>
      <c r="E4" s="20" t="s">
        <v>72</v>
      </c>
      <c r="F4" s="20" t="s">
        <v>71</v>
      </c>
      <c r="G4" s="20" t="s">
        <v>72</v>
      </c>
      <c r="H4" s="20" t="s">
        <v>71</v>
      </c>
      <c r="I4" s="20" t="s">
        <v>72</v>
      </c>
      <c r="J4" s="20" t="s">
        <v>71</v>
      </c>
      <c r="K4" s="20" t="s">
        <v>72</v>
      </c>
    </row>
    <row r="5" spans="1:11" ht="20.100000000000001" customHeight="1" x14ac:dyDescent="0.2">
      <c r="A5" s="118" t="s">
        <v>73</v>
      </c>
      <c r="B5" s="104">
        <v>332527</v>
      </c>
      <c r="C5" s="104">
        <v>340016</v>
      </c>
      <c r="D5" s="104">
        <v>256067</v>
      </c>
      <c r="E5" s="119">
        <v>264855</v>
      </c>
      <c r="F5" s="119">
        <v>123217</v>
      </c>
      <c r="G5" s="119">
        <v>127653</v>
      </c>
      <c r="H5" s="119">
        <v>154953</v>
      </c>
      <c r="I5" s="119">
        <v>162881</v>
      </c>
      <c r="J5" s="119"/>
      <c r="K5" s="119"/>
    </row>
    <row r="6" spans="1:11" ht="20.100000000000001" customHeight="1" x14ac:dyDescent="0.2">
      <c r="A6" s="60" t="s">
        <v>74</v>
      </c>
      <c r="B6" s="104">
        <v>21994</v>
      </c>
      <c r="C6" s="104">
        <v>47224</v>
      </c>
      <c r="D6" s="104">
        <v>15939</v>
      </c>
      <c r="E6" s="119">
        <v>35805</v>
      </c>
      <c r="F6" s="119">
        <v>10870</v>
      </c>
      <c r="G6" s="119">
        <v>23360</v>
      </c>
      <c r="H6" s="119">
        <v>8736</v>
      </c>
      <c r="I6" s="119">
        <v>20033</v>
      </c>
      <c r="J6" s="119"/>
      <c r="K6" s="119"/>
    </row>
    <row r="7" spans="1:11" ht="20.100000000000001" customHeight="1" x14ac:dyDescent="0.2">
      <c r="A7" s="60" t="s">
        <v>75</v>
      </c>
      <c r="B7" s="119">
        <v>22483</v>
      </c>
      <c r="C7" s="104">
        <v>51943</v>
      </c>
      <c r="D7" s="104">
        <v>16998</v>
      </c>
      <c r="E7" s="119">
        <v>41230</v>
      </c>
      <c r="F7" s="119">
        <v>9801</v>
      </c>
      <c r="G7" s="119">
        <v>22889</v>
      </c>
      <c r="H7" s="119">
        <v>10679</v>
      </c>
      <c r="I7" s="119">
        <v>27020</v>
      </c>
      <c r="J7" s="119"/>
      <c r="K7" s="119"/>
    </row>
    <row r="8" spans="1:11" ht="20.100000000000001" customHeight="1" x14ac:dyDescent="0.2">
      <c r="A8" s="82" t="s">
        <v>76</v>
      </c>
      <c r="B8" s="119">
        <v>36153</v>
      </c>
      <c r="C8" s="119">
        <v>96608</v>
      </c>
      <c r="D8" s="119">
        <v>30683</v>
      </c>
      <c r="E8" s="119">
        <v>87741</v>
      </c>
      <c r="F8" s="119">
        <v>15618</v>
      </c>
      <c r="G8" s="119">
        <v>42874</v>
      </c>
      <c r="H8" s="119">
        <v>20450</v>
      </c>
      <c r="I8" s="119">
        <v>63226</v>
      </c>
      <c r="J8" s="119"/>
      <c r="K8" s="119"/>
    </row>
    <row r="9" spans="1:11" ht="20.100000000000001" customHeight="1" x14ac:dyDescent="0.2">
      <c r="A9" s="82" t="s">
        <v>77</v>
      </c>
      <c r="B9" s="119">
        <v>30010</v>
      </c>
      <c r="C9" s="119">
        <v>100330</v>
      </c>
      <c r="D9" s="119">
        <v>24652</v>
      </c>
      <c r="E9" s="119">
        <v>90831</v>
      </c>
      <c r="F9" s="119">
        <v>12300</v>
      </c>
      <c r="G9" s="119">
        <v>41650</v>
      </c>
      <c r="H9" s="119">
        <v>17986</v>
      </c>
      <c r="I9" s="119">
        <v>73442</v>
      </c>
      <c r="J9" s="119"/>
      <c r="K9" s="119"/>
    </row>
    <row r="10" spans="1:11" ht="20.100000000000001" customHeight="1" x14ac:dyDescent="0.2">
      <c r="A10" s="82" t="s">
        <v>78</v>
      </c>
      <c r="B10" s="119">
        <v>21356</v>
      </c>
      <c r="C10" s="119">
        <v>85624</v>
      </c>
      <c r="D10" s="119">
        <v>15836</v>
      </c>
      <c r="E10" s="119">
        <v>69923</v>
      </c>
      <c r="F10" s="119">
        <v>8055</v>
      </c>
      <c r="G10" s="119">
        <v>31140</v>
      </c>
      <c r="H10" s="119">
        <v>12337</v>
      </c>
      <c r="I10" s="119">
        <v>60607</v>
      </c>
      <c r="J10" s="119"/>
      <c r="K10" s="119"/>
    </row>
    <row r="11" spans="1:11" ht="20.100000000000001" customHeight="1" x14ac:dyDescent="0.2">
      <c r="A11" s="82" t="s">
        <v>79</v>
      </c>
      <c r="B11" s="119">
        <v>3596</v>
      </c>
      <c r="C11" s="119">
        <v>36826</v>
      </c>
      <c r="D11" s="119">
        <v>2635</v>
      </c>
      <c r="E11" s="119">
        <v>27954</v>
      </c>
      <c r="F11" s="119">
        <v>1380</v>
      </c>
      <c r="G11" s="119">
        <v>12839</v>
      </c>
      <c r="H11" s="119">
        <v>2172</v>
      </c>
      <c r="I11" s="119">
        <v>20172</v>
      </c>
      <c r="J11" s="119"/>
      <c r="K11" s="119"/>
    </row>
    <row r="12" spans="1:11" ht="20.100000000000001" customHeight="1" x14ac:dyDescent="0.2">
      <c r="A12" s="57" t="s">
        <v>2</v>
      </c>
      <c r="B12" s="120">
        <f>SUM(B5:B11)</f>
        <v>468119</v>
      </c>
      <c r="C12" s="120">
        <f t="shared" ref="C12:I12" si="0">SUM(C5:C11)</f>
        <v>758571</v>
      </c>
      <c r="D12" s="120">
        <f t="shared" si="0"/>
        <v>362810</v>
      </c>
      <c r="E12" s="120">
        <f t="shared" si="0"/>
        <v>618339</v>
      </c>
      <c r="F12" s="120">
        <f t="shared" ref="F12:G12" si="1">SUM(F5:F11)</f>
        <v>181241</v>
      </c>
      <c r="G12" s="120">
        <f t="shared" si="1"/>
        <v>302405</v>
      </c>
      <c r="H12" s="120">
        <f t="shared" si="0"/>
        <v>227313</v>
      </c>
      <c r="I12" s="120">
        <f t="shared" si="0"/>
        <v>427381</v>
      </c>
      <c r="J12" s="120">
        <f t="shared" ref="J12:K12" si="2">SUM(J5:J11)</f>
        <v>0</v>
      </c>
      <c r="K12" s="120">
        <f t="shared" si="2"/>
        <v>0</v>
      </c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 x14ac:dyDescent="0.25">
      <c r="A14" s="3"/>
      <c r="B14" s="3"/>
      <c r="C14" s="3"/>
      <c r="D14" s="26" t="s">
        <v>64</v>
      </c>
      <c r="E14" s="26"/>
      <c r="F14" s="26"/>
      <c r="G14" s="26"/>
      <c r="H14" s="26"/>
      <c r="I14" s="3"/>
      <c r="J14" s="3"/>
      <c r="K14" s="3"/>
    </row>
    <row r="15" spans="1:11" ht="15" x14ac:dyDescent="0.25">
      <c r="A15" s="3"/>
      <c r="B15" s="3"/>
      <c r="C15" s="3"/>
      <c r="D15" s="26" t="s">
        <v>65</v>
      </c>
      <c r="E15" s="26"/>
      <c r="F15" s="26"/>
      <c r="G15" s="26"/>
      <c r="H15" s="26"/>
      <c r="I15" s="3"/>
      <c r="J15" s="3"/>
      <c r="K15" s="3"/>
    </row>
    <row r="16" spans="1:11" ht="15" x14ac:dyDescent="0.25">
      <c r="A16" s="3"/>
      <c r="B16" s="3"/>
      <c r="C16" s="3"/>
      <c r="D16" s="27"/>
      <c r="E16" s="27"/>
      <c r="F16" s="27"/>
      <c r="G16" s="27"/>
      <c r="H16" s="27"/>
      <c r="I16" s="3"/>
      <c r="J16" s="27"/>
      <c r="K16" s="3"/>
    </row>
    <row r="17" spans="1:11" ht="15" x14ac:dyDescent="0.25">
      <c r="A17" s="3"/>
      <c r="B17" s="3"/>
      <c r="C17" s="3"/>
      <c r="D17" s="27"/>
      <c r="E17" s="27"/>
      <c r="F17" s="27"/>
      <c r="G17" s="27"/>
      <c r="H17" s="27"/>
      <c r="I17" s="3"/>
      <c r="J17" s="27"/>
      <c r="K17" s="3"/>
    </row>
    <row r="18" spans="1:11" ht="15" x14ac:dyDescent="0.25">
      <c r="A18" s="3"/>
      <c r="B18" s="3"/>
      <c r="C18" s="3"/>
      <c r="D18" s="27"/>
      <c r="E18" s="27"/>
      <c r="F18" s="27"/>
      <c r="G18" s="27"/>
      <c r="H18" s="27"/>
      <c r="I18" s="3"/>
      <c r="J18" s="27"/>
      <c r="K18" s="3"/>
    </row>
    <row r="19" spans="1:11" ht="15" x14ac:dyDescent="0.25">
      <c r="A19" s="3"/>
      <c r="B19" s="3"/>
      <c r="C19" s="3"/>
      <c r="D19" s="26" t="s">
        <v>66</v>
      </c>
      <c r="E19" s="26"/>
      <c r="F19" s="26"/>
      <c r="G19" s="26"/>
      <c r="H19" s="26"/>
      <c r="I19" s="3"/>
      <c r="J19" s="3"/>
      <c r="K19" s="3"/>
    </row>
    <row r="20" spans="1:11" ht="15" x14ac:dyDescent="0.25">
      <c r="A20" s="3"/>
      <c r="B20" s="3"/>
      <c r="C20" s="3"/>
      <c r="D20" s="26" t="s">
        <v>67</v>
      </c>
      <c r="E20" s="26"/>
      <c r="F20" s="26"/>
      <c r="G20" s="26"/>
      <c r="H20" s="26"/>
      <c r="I20" s="3"/>
      <c r="J20" s="3"/>
      <c r="K20" s="3"/>
    </row>
  </sheetData>
  <mergeCells count="12">
    <mergeCell ref="J3:K3"/>
    <mergeCell ref="D20:H20"/>
    <mergeCell ref="A1:I1"/>
    <mergeCell ref="A2:I2"/>
    <mergeCell ref="D14:H14"/>
    <mergeCell ref="D15:H15"/>
    <mergeCell ref="D19:H19"/>
    <mergeCell ref="H3:I3"/>
    <mergeCell ref="A3:A4"/>
    <mergeCell ref="B3:C3"/>
    <mergeCell ref="D3:E3"/>
    <mergeCell ref="F3:G3"/>
  </mergeCells>
  <pageMargins left="0.19685039370078741" right="0" top="0.74803149606299213" bottom="0.74803149606299213" header="0.31496062992125984" footer="0.31496062992125984"/>
  <pageSetup paperSize="10000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I26" sqref="I26"/>
    </sheetView>
  </sheetViews>
  <sheetFormatPr defaultRowHeight="14.25" x14ac:dyDescent="0.2"/>
  <cols>
    <col min="1" max="1" width="18.28515625" style="1" customWidth="1"/>
    <col min="2" max="3" width="12.7109375" style="1" hidden="1" customWidth="1"/>
    <col min="4" max="11" width="12.7109375" style="1" customWidth="1"/>
    <col min="12" max="12" width="3.28515625" style="1" customWidth="1"/>
    <col min="13" max="23" width="9.140625" style="1"/>
    <col min="24" max="24" width="5.140625" style="1" customWidth="1"/>
    <col min="25" max="16384" width="9.140625" style="1"/>
  </cols>
  <sheetData>
    <row r="1" spans="1:13" ht="38.25" customHeight="1" x14ac:dyDescent="0.2">
      <c r="A1" s="39" t="s">
        <v>979</v>
      </c>
      <c r="B1" s="39"/>
      <c r="C1" s="39"/>
      <c r="D1" s="39"/>
      <c r="E1" s="39"/>
      <c r="F1" s="39"/>
      <c r="G1" s="39"/>
      <c r="H1" s="39"/>
      <c r="I1" s="39"/>
    </row>
    <row r="2" spans="1:13" ht="20.100000000000001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M2" s="18"/>
    </row>
    <row r="3" spans="1:13" ht="20.100000000000001" customHeight="1" x14ac:dyDescent="0.2">
      <c r="A3" s="112" t="s">
        <v>80</v>
      </c>
      <c r="B3" s="112">
        <v>2018</v>
      </c>
      <c r="C3" s="112"/>
      <c r="D3" s="112">
        <v>2019</v>
      </c>
      <c r="E3" s="112"/>
      <c r="F3" s="112">
        <v>2020</v>
      </c>
      <c r="G3" s="112"/>
      <c r="H3" s="112">
        <v>2021</v>
      </c>
      <c r="I3" s="112"/>
      <c r="J3" s="112">
        <v>2022</v>
      </c>
      <c r="K3" s="112"/>
    </row>
    <row r="4" spans="1:13" s="13" customFormat="1" ht="25.5" customHeight="1" x14ac:dyDescent="0.2">
      <c r="A4" s="112"/>
      <c r="B4" s="20" t="s">
        <v>70</v>
      </c>
      <c r="C4" s="20" t="s">
        <v>498</v>
      </c>
      <c r="D4" s="20" t="s">
        <v>70</v>
      </c>
      <c r="E4" s="20" t="s">
        <v>498</v>
      </c>
      <c r="F4" s="20" t="s">
        <v>70</v>
      </c>
      <c r="G4" s="20" t="s">
        <v>498</v>
      </c>
      <c r="H4" s="20" t="s">
        <v>70</v>
      </c>
      <c r="I4" s="20" t="s">
        <v>498</v>
      </c>
      <c r="J4" s="20" t="s">
        <v>70</v>
      </c>
      <c r="K4" s="20" t="s">
        <v>498</v>
      </c>
    </row>
    <row r="5" spans="1:13" ht="20.100000000000001" customHeight="1" x14ac:dyDescent="0.2">
      <c r="A5" s="17" t="s">
        <v>81</v>
      </c>
      <c r="B5" s="96">
        <v>144959</v>
      </c>
      <c r="C5" s="115">
        <v>0.63880000000000003</v>
      </c>
      <c r="D5" s="96">
        <v>156869</v>
      </c>
      <c r="E5" s="115">
        <v>0.70499999999999996</v>
      </c>
      <c r="F5" s="96">
        <v>71785</v>
      </c>
      <c r="G5" s="115">
        <v>0.75460000000000005</v>
      </c>
      <c r="H5" s="96">
        <v>116626</v>
      </c>
      <c r="I5" s="115">
        <v>0.78473142734105328</v>
      </c>
      <c r="J5" s="96"/>
      <c r="K5" s="115"/>
    </row>
    <row r="6" spans="1:13" ht="20.100000000000001" customHeight="1" x14ac:dyDescent="0.2">
      <c r="A6" s="17" t="s">
        <v>82</v>
      </c>
      <c r="B6" s="96">
        <v>26610</v>
      </c>
      <c r="C6" s="115">
        <v>0.1173</v>
      </c>
      <c r="D6" s="96">
        <v>16881</v>
      </c>
      <c r="E6" s="115">
        <v>7.5899999999999995E-2</v>
      </c>
      <c r="F6" s="96">
        <v>5510</v>
      </c>
      <c r="G6" s="115">
        <v>5.79E-2</v>
      </c>
      <c r="H6" s="96">
        <v>4868</v>
      </c>
      <c r="I6" s="115">
        <v>3.2754896749406202E-2</v>
      </c>
      <c r="J6" s="96"/>
      <c r="K6" s="115"/>
    </row>
    <row r="7" spans="1:13" ht="20.100000000000001" customHeight="1" x14ac:dyDescent="0.2">
      <c r="A7" s="17" t="s">
        <v>83</v>
      </c>
      <c r="B7" s="96">
        <v>13125</v>
      </c>
      <c r="C7" s="115">
        <v>5.7799999999999997E-2</v>
      </c>
      <c r="D7" s="96">
        <v>8068</v>
      </c>
      <c r="E7" s="115">
        <v>3.6299999999999999E-2</v>
      </c>
      <c r="F7" s="96">
        <v>2383</v>
      </c>
      <c r="G7" s="115">
        <v>2.5100000000000001E-2</v>
      </c>
      <c r="H7" s="96">
        <v>2166</v>
      </c>
      <c r="I7" s="115">
        <v>1.457417961364294E-2</v>
      </c>
      <c r="J7" s="96"/>
      <c r="K7" s="115"/>
    </row>
    <row r="8" spans="1:13" ht="20.100000000000001" customHeight="1" x14ac:dyDescent="0.2">
      <c r="A8" s="113" t="s">
        <v>84</v>
      </c>
      <c r="B8" s="96">
        <v>7829</v>
      </c>
      <c r="C8" s="115">
        <v>3.4500000000000003E-2</v>
      </c>
      <c r="D8" s="96">
        <v>1579</v>
      </c>
      <c r="E8" s="115">
        <v>7.1000000000000004E-3</v>
      </c>
      <c r="F8" s="96" t="s">
        <v>409</v>
      </c>
      <c r="G8" s="43" t="s">
        <v>409</v>
      </c>
      <c r="H8" s="96">
        <v>2586</v>
      </c>
      <c r="I8" s="115">
        <v>1.7400197821274534E-2</v>
      </c>
      <c r="J8" s="96"/>
      <c r="K8" s="115"/>
    </row>
    <row r="9" spans="1:13" ht="20.100000000000001" customHeight="1" x14ac:dyDescent="0.2">
      <c r="A9" s="113" t="s">
        <v>85</v>
      </c>
      <c r="B9" s="96">
        <v>5907</v>
      </c>
      <c r="C9" s="115">
        <v>2.5999999999999999E-2</v>
      </c>
      <c r="D9" s="96">
        <v>8345</v>
      </c>
      <c r="E9" s="115">
        <v>3.7499999999999999E-2</v>
      </c>
      <c r="F9" s="96">
        <v>3724</v>
      </c>
      <c r="G9" s="115">
        <v>3.9100000000000003E-2</v>
      </c>
      <c r="H9" s="96">
        <v>8333</v>
      </c>
      <c r="I9" s="115">
        <v>5.6069546962366858E-2</v>
      </c>
      <c r="J9" s="96"/>
      <c r="K9" s="115"/>
    </row>
    <row r="10" spans="1:13" ht="20.100000000000001" customHeight="1" x14ac:dyDescent="0.2">
      <c r="A10" s="113" t="s">
        <v>86</v>
      </c>
      <c r="B10" s="96">
        <v>9468</v>
      </c>
      <c r="C10" s="115">
        <v>4.7E-2</v>
      </c>
      <c r="D10" s="96">
        <v>11503</v>
      </c>
      <c r="E10" s="115">
        <v>5.1700000000000003E-2</v>
      </c>
      <c r="F10" s="96">
        <v>4228</v>
      </c>
      <c r="G10" s="115">
        <v>4.4400000000000002E-2</v>
      </c>
      <c r="H10" s="96">
        <v>6038</v>
      </c>
      <c r="I10" s="115">
        <v>4.0627376042094217E-2</v>
      </c>
      <c r="J10" s="96"/>
      <c r="K10" s="115"/>
    </row>
    <row r="11" spans="1:13" ht="20.100000000000001" customHeight="1" x14ac:dyDescent="0.2">
      <c r="A11" s="113" t="s">
        <v>87</v>
      </c>
      <c r="B11" s="96">
        <v>1744</v>
      </c>
      <c r="C11" s="115">
        <v>7.7000000000000002E-3</v>
      </c>
      <c r="D11" s="96">
        <v>1408</v>
      </c>
      <c r="E11" s="115">
        <v>6.3E-3</v>
      </c>
      <c r="F11" s="96" t="s">
        <v>409</v>
      </c>
      <c r="G11" s="43" t="s">
        <v>409</v>
      </c>
      <c r="H11" s="96">
        <v>132</v>
      </c>
      <c r="I11" s="115">
        <v>8.8817715096992979E-4</v>
      </c>
      <c r="J11" s="96"/>
      <c r="K11" s="115"/>
    </row>
    <row r="12" spans="1:13" ht="20.100000000000001" customHeight="1" x14ac:dyDescent="0.2">
      <c r="A12" s="113" t="s">
        <v>88</v>
      </c>
      <c r="B12" s="96">
        <v>7213</v>
      </c>
      <c r="C12" s="115">
        <v>3.1800000000000002E-2</v>
      </c>
      <c r="D12" s="96">
        <v>6587</v>
      </c>
      <c r="E12" s="115">
        <v>2.9600000000000001E-2</v>
      </c>
      <c r="F12" s="96">
        <v>2300</v>
      </c>
      <c r="G12" s="115">
        <v>2.4199999999999999E-2</v>
      </c>
      <c r="H12" s="96">
        <v>2586</v>
      </c>
      <c r="I12" s="115">
        <v>1.7400197821274534E-2</v>
      </c>
      <c r="J12" s="96"/>
      <c r="K12" s="115"/>
    </row>
    <row r="13" spans="1:13" ht="20.100000000000001" customHeight="1" x14ac:dyDescent="0.2">
      <c r="A13" s="113" t="s">
        <v>89</v>
      </c>
      <c r="B13" s="96">
        <v>5284</v>
      </c>
      <c r="C13" s="115">
        <v>2.3300000000000001E-2</v>
      </c>
      <c r="D13" s="96">
        <v>7696</v>
      </c>
      <c r="E13" s="115">
        <v>3.4599999999999999E-2</v>
      </c>
      <c r="F13" s="96">
        <v>2785</v>
      </c>
      <c r="G13" s="115">
        <v>2.93E-2</v>
      </c>
      <c r="H13" s="96">
        <v>3425</v>
      </c>
      <c r="I13" s="115">
        <v>2.304550562175765E-2</v>
      </c>
      <c r="J13" s="96"/>
      <c r="K13" s="115"/>
    </row>
    <row r="14" spans="1:13" ht="20.100000000000001" customHeight="1" x14ac:dyDescent="0.2">
      <c r="A14" s="116" t="s">
        <v>90</v>
      </c>
      <c r="B14" s="101">
        <v>1493</v>
      </c>
      <c r="C14" s="117">
        <v>6.6E-3</v>
      </c>
      <c r="D14" s="101">
        <v>1294</v>
      </c>
      <c r="E14" s="117">
        <v>5.7999999999999996E-3</v>
      </c>
      <c r="F14" s="101">
        <v>863</v>
      </c>
      <c r="G14" s="117">
        <v>9.1000000000000004E-3</v>
      </c>
      <c r="H14" s="101">
        <v>1859</v>
      </c>
      <c r="I14" s="117">
        <v>1.2508494876159845E-2</v>
      </c>
      <c r="J14" s="101"/>
      <c r="K14" s="117"/>
    </row>
    <row r="15" spans="1:13" x14ac:dyDescent="0.2">
      <c r="A15" s="3"/>
      <c r="B15" s="102"/>
      <c r="C15" s="102"/>
      <c r="D15" s="102"/>
      <c r="E15" s="102"/>
      <c r="F15" s="102"/>
      <c r="G15" s="102"/>
      <c r="H15" s="3"/>
      <c r="I15" s="3"/>
    </row>
    <row r="16" spans="1:13" ht="15" x14ac:dyDescent="0.25">
      <c r="A16" s="3"/>
      <c r="B16" s="3"/>
      <c r="C16" s="3"/>
      <c r="D16" s="26" t="s">
        <v>493</v>
      </c>
      <c r="E16" s="26"/>
      <c r="F16" s="26"/>
      <c r="G16" s="26"/>
      <c r="H16" s="26"/>
      <c r="I16" s="3"/>
    </row>
    <row r="17" spans="1:9" ht="15" x14ac:dyDescent="0.25">
      <c r="A17" s="3"/>
      <c r="B17" s="3"/>
      <c r="C17" s="3"/>
      <c r="D17" s="26" t="s">
        <v>65</v>
      </c>
      <c r="E17" s="26"/>
      <c r="F17" s="26"/>
      <c r="G17" s="26"/>
      <c r="H17" s="26"/>
      <c r="I17" s="3"/>
    </row>
    <row r="18" spans="1:9" ht="15" x14ac:dyDescent="0.25">
      <c r="A18" s="3"/>
      <c r="B18" s="3"/>
      <c r="C18" s="3"/>
      <c r="D18" s="27"/>
      <c r="E18" s="27"/>
      <c r="F18" s="27"/>
      <c r="G18" s="27"/>
      <c r="H18" s="27"/>
      <c r="I18" s="3"/>
    </row>
    <row r="19" spans="1:9" ht="15" x14ac:dyDescent="0.25">
      <c r="A19" s="3"/>
      <c r="B19" s="3"/>
      <c r="C19" s="3"/>
      <c r="D19" s="27"/>
      <c r="E19" s="27"/>
      <c r="F19" s="27"/>
      <c r="G19" s="27"/>
      <c r="H19" s="27"/>
      <c r="I19" s="3"/>
    </row>
    <row r="20" spans="1:9" ht="15" x14ac:dyDescent="0.25">
      <c r="A20" s="3"/>
      <c r="B20" s="3"/>
      <c r="C20" s="3"/>
      <c r="D20" s="27"/>
      <c r="E20" s="27"/>
      <c r="F20" s="27"/>
      <c r="G20" s="27"/>
      <c r="H20" s="27"/>
      <c r="I20" s="3"/>
    </row>
    <row r="21" spans="1:9" ht="15" x14ac:dyDescent="0.25">
      <c r="A21" s="3"/>
      <c r="B21" s="3"/>
      <c r="C21" s="3"/>
      <c r="D21" s="26" t="s">
        <v>66</v>
      </c>
      <c r="E21" s="26"/>
      <c r="F21" s="26"/>
      <c r="G21" s="26"/>
      <c r="H21" s="26"/>
      <c r="I21" s="3"/>
    </row>
    <row r="22" spans="1:9" ht="15" x14ac:dyDescent="0.25">
      <c r="A22" s="3"/>
      <c r="B22" s="3"/>
      <c r="C22" s="3"/>
      <c r="D22" s="26" t="s">
        <v>67</v>
      </c>
      <c r="E22" s="26"/>
      <c r="F22" s="26"/>
      <c r="G22" s="26"/>
      <c r="H22" s="26"/>
      <c r="I22" s="3"/>
    </row>
  </sheetData>
  <mergeCells count="12">
    <mergeCell ref="A1:I1"/>
    <mergeCell ref="A2:I2"/>
    <mergeCell ref="A3:A4"/>
    <mergeCell ref="B3:C3"/>
    <mergeCell ref="D3:E3"/>
    <mergeCell ref="H3:I3"/>
    <mergeCell ref="F3:G3"/>
    <mergeCell ref="J3:K3"/>
    <mergeCell ref="D16:H16"/>
    <mergeCell ref="D17:H17"/>
    <mergeCell ref="D21:H21"/>
    <mergeCell ref="D22:H22"/>
  </mergeCells>
  <pageMargins left="0.11811023622047245" right="0.11811023622047245" top="0.74803149606299213" bottom="0.74803149606299213" header="0.31496062992125984" footer="0.31496062992125984"/>
  <pageSetup paperSize="10000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G9" sqref="G9"/>
    </sheetView>
  </sheetViews>
  <sheetFormatPr defaultRowHeight="14.25" x14ac:dyDescent="0.2"/>
  <cols>
    <col min="1" max="1" width="34.7109375" style="1" customWidth="1"/>
    <col min="2" max="3" width="12.7109375" style="1" hidden="1" customWidth="1"/>
    <col min="4" max="7" width="12.7109375" style="1" customWidth="1"/>
    <col min="8" max="8" width="11" style="1" customWidth="1"/>
    <col min="9" max="9" width="12.7109375" style="1" customWidth="1"/>
    <col min="10" max="10" width="10.85546875" style="1" customWidth="1"/>
    <col min="11" max="11" width="12.7109375" style="1" customWidth="1"/>
    <col min="12" max="12" width="2.7109375" style="1" customWidth="1"/>
    <col min="13" max="23" width="9.140625" style="1"/>
    <col min="24" max="24" width="6.140625" style="1" customWidth="1"/>
    <col min="25" max="16384" width="9.140625" style="1"/>
  </cols>
  <sheetData>
    <row r="1" spans="1:11" ht="27" customHeight="1" x14ac:dyDescent="0.2">
      <c r="A1" s="39" t="s">
        <v>980</v>
      </c>
      <c r="B1" s="39"/>
      <c r="C1" s="39"/>
      <c r="D1" s="39"/>
      <c r="E1" s="39"/>
      <c r="F1" s="39"/>
      <c r="G1" s="39"/>
      <c r="H1" s="39"/>
      <c r="I1" s="39"/>
    </row>
    <row r="2" spans="1:11" ht="20.100000000000001" customHeight="1" x14ac:dyDescent="0.25">
      <c r="A2" s="111" t="s">
        <v>0</v>
      </c>
      <c r="B2" s="111"/>
      <c r="C2" s="111"/>
      <c r="D2" s="111"/>
      <c r="E2" s="111"/>
      <c r="F2" s="111"/>
      <c r="G2" s="111"/>
      <c r="H2" s="111"/>
      <c r="I2" s="111"/>
    </row>
    <row r="3" spans="1:11" ht="20.100000000000001" customHeight="1" x14ac:dyDescent="0.2">
      <c r="A3" s="112" t="s">
        <v>543</v>
      </c>
      <c r="B3" s="112">
        <v>2018</v>
      </c>
      <c r="C3" s="112"/>
      <c r="D3" s="112">
        <v>2019</v>
      </c>
      <c r="E3" s="112"/>
      <c r="F3" s="112">
        <v>2020</v>
      </c>
      <c r="G3" s="112"/>
      <c r="H3" s="112">
        <v>2021</v>
      </c>
      <c r="I3" s="112"/>
      <c r="J3" s="112">
        <v>2022</v>
      </c>
      <c r="K3" s="112"/>
    </row>
    <row r="4" spans="1:11" s="13" customFormat="1" ht="25.5" customHeight="1" x14ac:dyDescent="0.2">
      <c r="A4" s="112"/>
      <c r="B4" s="20" t="s">
        <v>70</v>
      </c>
      <c r="C4" s="20" t="s">
        <v>498</v>
      </c>
      <c r="D4" s="20" t="s">
        <v>70</v>
      </c>
      <c r="E4" s="20" t="s">
        <v>498</v>
      </c>
      <c r="F4" s="20" t="s">
        <v>70</v>
      </c>
      <c r="G4" s="20" t="s">
        <v>498</v>
      </c>
      <c r="H4" s="20" t="s">
        <v>70</v>
      </c>
      <c r="I4" s="20" t="s">
        <v>498</v>
      </c>
      <c r="J4" s="20" t="s">
        <v>70</v>
      </c>
      <c r="K4" s="20" t="s">
        <v>498</v>
      </c>
    </row>
    <row r="5" spans="1:11" ht="20.100000000000001" customHeight="1" x14ac:dyDescent="0.2">
      <c r="A5" s="17" t="s">
        <v>91</v>
      </c>
      <c r="B5" s="96">
        <v>75819</v>
      </c>
      <c r="C5" s="43">
        <v>29.71</v>
      </c>
      <c r="D5" s="96">
        <v>67517</v>
      </c>
      <c r="E5" s="43">
        <v>28.18</v>
      </c>
      <c r="F5" s="96">
        <v>6337</v>
      </c>
      <c r="G5" s="43">
        <v>6.31</v>
      </c>
      <c r="H5" s="96"/>
      <c r="I5" s="43"/>
    </row>
    <row r="6" spans="1:11" ht="20.100000000000001" customHeight="1" x14ac:dyDescent="0.2">
      <c r="A6" s="17" t="s">
        <v>92</v>
      </c>
      <c r="B6" s="96">
        <v>63969</v>
      </c>
      <c r="C6" s="43">
        <v>25.07</v>
      </c>
      <c r="D6" s="96">
        <v>53604</v>
      </c>
      <c r="E6" s="43">
        <v>22.38</v>
      </c>
      <c r="F6" s="96">
        <v>3522</v>
      </c>
      <c r="G6" s="43">
        <v>3.51</v>
      </c>
      <c r="H6" s="96"/>
      <c r="I6" s="43"/>
    </row>
    <row r="7" spans="1:11" ht="20.100000000000001" customHeight="1" x14ac:dyDescent="0.2">
      <c r="A7" s="17" t="s">
        <v>93</v>
      </c>
      <c r="B7" s="96">
        <v>18839</v>
      </c>
      <c r="C7" s="43">
        <v>7.38</v>
      </c>
      <c r="D7" s="96">
        <v>12415</v>
      </c>
      <c r="E7" s="43">
        <v>5.18</v>
      </c>
      <c r="F7" s="96">
        <v>1080</v>
      </c>
      <c r="G7" s="43">
        <v>1.08</v>
      </c>
      <c r="H7" s="96"/>
      <c r="I7" s="43"/>
    </row>
    <row r="8" spans="1:11" ht="20.100000000000001" customHeight="1" x14ac:dyDescent="0.2">
      <c r="A8" s="113" t="s">
        <v>94</v>
      </c>
      <c r="B8" s="96">
        <v>12032</v>
      </c>
      <c r="C8" s="97">
        <v>4.71</v>
      </c>
      <c r="D8" s="96" t="s">
        <v>409</v>
      </c>
      <c r="E8" s="97" t="s">
        <v>409</v>
      </c>
      <c r="F8" s="99" t="s">
        <v>409</v>
      </c>
      <c r="G8" s="92" t="s">
        <v>409</v>
      </c>
      <c r="H8" s="99"/>
      <c r="I8" s="92"/>
    </row>
    <row r="9" spans="1:11" ht="20.100000000000001" customHeight="1" x14ac:dyDescent="0.2">
      <c r="A9" s="113" t="s">
        <v>95</v>
      </c>
      <c r="B9" s="96">
        <v>7445</v>
      </c>
      <c r="C9" s="43">
        <v>2.92</v>
      </c>
      <c r="D9" s="96">
        <v>6965</v>
      </c>
      <c r="E9" s="43">
        <v>2.91</v>
      </c>
      <c r="F9" s="96">
        <v>557</v>
      </c>
      <c r="G9" s="43">
        <v>0.56000000000000005</v>
      </c>
      <c r="H9" s="96"/>
      <c r="I9" s="43"/>
    </row>
    <row r="10" spans="1:11" ht="20.100000000000001" customHeight="1" x14ac:dyDescent="0.2">
      <c r="A10" s="113" t="s">
        <v>96</v>
      </c>
      <c r="B10" s="96" t="s">
        <v>409</v>
      </c>
      <c r="C10" s="43" t="s">
        <v>409</v>
      </c>
      <c r="D10" s="92" t="s">
        <v>409</v>
      </c>
      <c r="E10" s="92" t="s">
        <v>409</v>
      </c>
      <c r="F10" s="99" t="s">
        <v>409</v>
      </c>
      <c r="G10" s="92" t="s">
        <v>409</v>
      </c>
      <c r="H10" s="99"/>
      <c r="I10" s="92"/>
    </row>
    <row r="11" spans="1:11" ht="20.100000000000001" customHeight="1" x14ac:dyDescent="0.2">
      <c r="A11" s="113" t="s">
        <v>97</v>
      </c>
      <c r="B11" s="96" t="s">
        <v>409</v>
      </c>
      <c r="C11" s="97" t="s">
        <v>409</v>
      </c>
      <c r="D11" s="92" t="s">
        <v>409</v>
      </c>
      <c r="E11" s="92" t="s">
        <v>409</v>
      </c>
      <c r="F11" s="99" t="s">
        <v>409</v>
      </c>
      <c r="G11" s="92" t="s">
        <v>409</v>
      </c>
      <c r="H11" s="99"/>
      <c r="I11" s="92"/>
    </row>
    <row r="12" spans="1:11" ht="20.100000000000001" customHeight="1" x14ac:dyDescent="0.2">
      <c r="A12" s="113" t="s">
        <v>98</v>
      </c>
      <c r="B12" s="96" t="s">
        <v>409</v>
      </c>
      <c r="C12" s="43" t="s">
        <v>409</v>
      </c>
      <c r="D12" s="92" t="s">
        <v>409</v>
      </c>
      <c r="E12" s="92" t="s">
        <v>409</v>
      </c>
      <c r="F12" s="99" t="s">
        <v>409</v>
      </c>
      <c r="G12" s="92" t="s">
        <v>409</v>
      </c>
      <c r="H12" s="99"/>
      <c r="I12" s="92"/>
    </row>
    <row r="13" spans="1:11" ht="20.100000000000001" customHeight="1" x14ac:dyDescent="0.2">
      <c r="A13" s="113" t="s">
        <v>99</v>
      </c>
      <c r="B13" s="96" t="s">
        <v>409</v>
      </c>
      <c r="C13" s="43" t="s">
        <v>409</v>
      </c>
      <c r="D13" s="92">
        <v>12959</v>
      </c>
      <c r="E13" s="92">
        <v>5.41</v>
      </c>
      <c r="F13" s="96">
        <v>1819</v>
      </c>
      <c r="G13" s="43">
        <v>1.81</v>
      </c>
      <c r="H13" s="96"/>
      <c r="I13" s="43"/>
    </row>
    <row r="14" spans="1:11" ht="20.100000000000001" customHeight="1" x14ac:dyDescent="0.2">
      <c r="A14" s="113" t="s">
        <v>100</v>
      </c>
      <c r="B14" s="96" t="s">
        <v>409</v>
      </c>
      <c r="C14" s="43" t="s">
        <v>409</v>
      </c>
      <c r="D14" s="92" t="s">
        <v>409</v>
      </c>
      <c r="E14" s="92" t="s">
        <v>409</v>
      </c>
      <c r="F14" s="99" t="s">
        <v>409</v>
      </c>
      <c r="G14" s="92" t="s">
        <v>409</v>
      </c>
      <c r="H14" s="99"/>
      <c r="I14" s="92"/>
    </row>
    <row r="15" spans="1:11" ht="20.100000000000001" customHeight="1" x14ac:dyDescent="0.2">
      <c r="A15" s="113" t="s">
        <v>101</v>
      </c>
      <c r="B15" s="92">
        <v>7409</v>
      </c>
      <c r="C15" s="92">
        <v>2.9</v>
      </c>
      <c r="D15" s="96">
        <v>7159</v>
      </c>
      <c r="E15" s="97">
        <v>2.99</v>
      </c>
      <c r="F15" s="96">
        <v>601</v>
      </c>
      <c r="G15" s="43">
        <v>0.6</v>
      </c>
      <c r="H15" s="96"/>
      <c r="I15" s="43"/>
    </row>
    <row r="16" spans="1:11" ht="20.100000000000001" customHeight="1" x14ac:dyDescent="0.2">
      <c r="A16" s="113" t="s">
        <v>94</v>
      </c>
      <c r="B16" s="92">
        <v>5440</v>
      </c>
      <c r="C16" s="92">
        <v>2.13</v>
      </c>
      <c r="D16" s="96" t="s">
        <v>409</v>
      </c>
      <c r="E16" s="43" t="s">
        <v>409</v>
      </c>
      <c r="F16" s="99" t="s">
        <v>409</v>
      </c>
      <c r="G16" s="92" t="s">
        <v>409</v>
      </c>
      <c r="H16" s="99"/>
      <c r="I16" s="92"/>
    </row>
    <row r="17" spans="1:11" ht="20.100000000000001" customHeight="1" x14ac:dyDescent="0.2">
      <c r="A17" s="113" t="s">
        <v>94</v>
      </c>
      <c r="B17" s="92">
        <v>4910</v>
      </c>
      <c r="C17" s="92">
        <v>1.92</v>
      </c>
      <c r="D17" s="96" t="s">
        <v>409</v>
      </c>
      <c r="E17" s="43" t="s">
        <v>409</v>
      </c>
      <c r="F17" s="99" t="s">
        <v>409</v>
      </c>
      <c r="G17" s="92" t="s">
        <v>409</v>
      </c>
      <c r="H17" s="99"/>
      <c r="I17" s="92"/>
    </row>
    <row r="18" spans="1:11" ht="20.100000000000001" customHeight="1" x14ac:dyDescent="0.2">
      <c r="A18" s="113" t="s">
        <v>102</v>
      </c>
      <c r="B18" s="92">
        <v>4803</v>
      </c>
      <c r="C18" s="92">
        <v>1.88</v>
      </c>
      <c r="D18" s="96">
        <v>9117</v>
      </c>
      <c r="E18" s="43">
        <v>3.81</v>
      </c>
      <c r="F18" s="96">
        <v>561</v>
      </c>
      <c r="G18" s="43">
        <v>0.56000000000000005</v>
      </c>
      <c r="H18" s="96"/>
      <c r="I18" s="43"/>
    </row>
    <row r="19" spans="1:11" x14ac:dyDescent="0.2">
      <c r="A19" s="4"/>
      <c r="B19" s="114">
        <f>SUM(B5:B18)</f>
        <v>200666</v>
      </c>
      <c r="C19" s="114">
        <f t="shared" ref="C19:K19" si="0">SUM(C5:C18)</f>
        <v>78.62</v>
      </c>
      <c r="D19" s="114">
        <f t="shared" si="0"/>
        <v>169736</v>
      </c>
      <c r="E19" s="114">
        <f t="shared" si="0"/>
        <v>70.86</v>
      </c>
      <c r="F19" s="114">
        <f t="shared" si="0"/>
        <v>14477</v>
      </c>
      <c r="G19" s="114">
        <f t="shared" si="0"/>
        <v>14.430000000000001</v>
      </c>
      <c r="H19" s="114">
        <f t="shared" si="0"/>
        <v>0</v>
      </c>
      <c r="I19" s="114">
        <f t="shared" si="0"/>
        <v>0</v>
      </c>
      <c r="J19" s="114">
        <f t="shared" si="0"/>
        <v>0</v>
      </c>
      <c r="K19" s="114">
        <f t="shared" si="0"/>
        <v>0</v>
      </c>
    </row>
    <row r="20" spans="1:11" ht="15" x14ac:dyDescent="0.25">
      <c r="A20" s="3"/>
      <c r="B20" s="3"/>
      <c r="C20" s="3"/>
      <c r="D20" s="26" t="s">
        <v>493</v>
      </c>
      <c r="E20" s="26"/>
      <c r="F20" s="26"/>
      <c r="G20" s="26"/>
      <c r="H20" s="26"/>
    </row>
    <row r="21" spans="1:11" ht="15" x14ac:dyDescent="0.25">
      <c r="A21" s="3"/>
      <c r="B21" s="3"/>
      <c r="C21" s="3"/>
      <c r="D21" s="26" t="s">
        <v>65</v>
      </c>
      <c r="E21" s="26"/>
      <c r="F21" s="26"/>
      <c r="G21" s="26"/>
      <c r="H21" s="26"/>
      <c r="I21" s="3"/>
    </row>
    <row r="22" spans="1:11" ht="15" x14ac:dyDescent="0.25">
      <c r="A22" s="3"/>
      <c r="B22" s="3"/>
      <c r="C22" s="3"/>
      <c r="D22" s="27"/>
      <c r="E22" s="27"/>
      <c r="F22" s="27"/>
      <c r="G22" s="27"/>
      <c r="H22" s="27"/>
      <c r="I22" s="3"/>
    </row>
    <row r="23" spans="1:11" ht="15" x14ac:dyDescent="0.25">
      <c r="A23" s="3"/>
      <c r="B23" s="3"/>
      <c r="C23" s="3"/>
      <c r="D23" s="27"/>
      <c r="E23" s="27"/>
      <c r="F23" s="27"/>
      <c r="G23" s="27"/>
      <c r="H23" s="27"/>
      <c r="I23" s="3"/>
    </row>
    <row r="24" spans="1:11" ht="15" x14ac:dyDescent="0.25">
      <c r="A24" s="3"/>
      <c r="B24" s="3"/>
      <c r="C24" s="3"/>
      <c r="D24" s="27"/>
      <c r="E24" s="27"/>
      <c r="F24" s="27"/>
      <c r="G24" s="27"/>
      <c r="H24" s="27"/>
      <c r="I24" s="3"/>
    </row>
    <row r="25" spans="1:11" ht="15" x14ac:dyDescent="0.25">
      <c r="A25" s="3"/>
      <c r="B25" s="3"/>
      <c r="C25" s="3"/>
      <c r="D25" s="26" t="s">
        <v>66</v>
      </c>
      <c r="E25" s="26"/>
      <c r="F25" s="26"/>
      <c r="G25" s="26"/>
      <c r="H25" s="26"/>
      <c r="I25" s="3"/>
    </row>
    <row r="26" spans="1:11" ht="15" x14ac:dyDescent="0.25">
      <c r="A26" s="3"/>
      <c r="B26" s="3"/>
      <c r="C26" s="3"/>
      <c r="D26" s="26" t="s">
        <v>67</v>
      </c>
      <c r="E26" s="26"/>
      <c r="F26" s="26"/>
      <c r="G26" s="26"/>
      <c r="H26" s="26"/>
      <c r="I26" s="3"/>
    </row>
  </sheetData>
  <mergeCells count="12">
    <mergeCell ref="A1:I1"/>
    <mergeCell ref="A2:I2"/>
    <mergeCell ref="A3:A4"/>
    <mergeCell ref="B3:C3"/>
    <mergeCell ref="D3:E3"/>
    <mergeCell ref="H3:I3"/>
    <mergeCell ref="F3:G3"/>
    <mergeCell ref="J3:K3"/>
    <mergeCell ref="D20:H20"/>
    <mergeCell ref="D21:H21"/>
    <mergeCell ref="D25:H25"/>
    <mergeCell ref="D26:H26"/>
  </mergeCells>
  <pageMargins left="0.11811023622047245" right="0.11811023622047245" top="0.74803149606299213" bottom="0.74803149606299213" header="0.31496062992125984" footer="0.31496062992125984"/>
  <pageSetup paperSize="10000" scale="7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K33" sqref="K33"/>
    </sheetView>
  </sheetViews>
  <sheetFormatPr defaultRowHeight="14.25" x14ac:dyDescent="0.2"/>
  <cols>
    <col min="1" max="1" width="14" style="1" customWidth="1"/>
    <col min="2" max="3" width="12.7109375" style="1" hidden="1" customWidth="1"/>
    <col min="4" max="4" width="11.7109375" style="1" customWidth="1"/>
    <col min="5" max="5" width="12.7109375" style="1" customWidth="1"/>
    <col min="6" max="6" width="11.7109375" style="1" customWidth="1"/>
    <col min="7" max="9" width="12.7109375" style="1" customWidth="1"/>
    <col min="10" max="10" width="10.140625" style="1" customWidth="1"/>
    <col min="11" max="11" width="12.85546875" style="1" customWidth="1"/>
    <col min="12" max="12" width="1.85546875" style="1" customWidth="1"/>
    <col min="13" max="23" width="9.140625" style="1"/>
    <col min="24" max="24" width="5.28515625" style="1" customWidth="1"/>
    <col min="25" max="16384" width="9.140625" style="1"/>
  </cols>
  <sheetData>
    <row r="1" spans="1:11" ht="33" customHeight="1" x14ac:dyDescent="0.2">
      <c r="A1" s="19" t="s">
        <v>981</v>
      </c>
      <c r="B1" s="19"/>
      <c r="C1" s="19"/>
      <c r="D1" s="19"/>
      <c r="E1" s="19"/>
      <c r="F1" s="19"/>
      <c r="G1" s="19"/>
      <c r="H1" s="19"/>
      <c r="I1" s="19"/>
    </row>
    <row r="2" spans="1:11" ht="20.100000000000001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11" ht="20.100000000000001" customHeight="1" x14ac:dyDescent="0.2">
      <c r="A3" s="85" t="s">
        <v>502</v>
      </c>
      <c r="B3" s="85">
        <v>2018</v>
      </c>
      <c r="C3" s="85"/>
      <c r="D3" s="85">
        <v>2019</v>
      </c>
      <c r="E3" s="85"/>
      <c r="F3" s="85">
        <v>2020</v>
      </c>
      <c r="G3" s="85"/>
      <c r="H3" s="85">
        <v>2021</v>
      </c>
      <c r="I3" s="85"/>
      <c r="J3" s="85">
        <v>2022</v>
      </c>
      <c r="K3" s="85"/>
    </row>
    <row r="4" spans="1:11" ht="24" customHeight="1" x14ac:dyDescent="0.2">
      <c r="A4" s="85"/>
      <c r="B4" s="20" t="s">
        <v>70</v>
      </c>
      <c r="C4" s="20" t="s">
        <v>498</v>
      </c>
      <c r="D4" s="20" t="s">
        <v>70</v>
      </c>
      <c r="E4" s="20" t="s">
        <v>498</v>
      </c>
      <c r="F4" s="20" t="s">
        <v>70</v>
      </c>
      <c r="G4" s="20" t="s">
        <v>498</v>
      </c>
      <c r="H4" s="20" t="s">
        <v>70</v>
      </c>
      <c r="I4" s="20" t="s">
        <v>498</v>
      </c>
      <c r="J4" s="20" t="s">
        <v>70</v>
      </c>
      <c r="K4" s="20" t="s">
        <v>498</v>
      </c>
    </row>
    <row r="5" spans="1:11" ht="20.100000000000001" customHeight="1" x14ac:dyDescent="0.2">
      <c r="A5" s="60" t="s">
        <v>103</v>
      </c>
      <c r="B5" s="104">
        <v>140478</v>
      </c>
      <c r="C5" s="105">
        <v>61.2</v>
      </c>
      <c r="D5" s="104">
        <v>149737</v>
      </c>
      <c r="E5" s="106">
        <v>67.59</v>
      </c>
      <c r="F5" s="104">
        <v>65353</v>
      </c>
      <c r="G5" s="106">
        <v>68.709999999999994</v>
      </c>
      <c r="H5" s="104">
        <v>107092</v>
      </c>
      <c r="I5" s="106">
        <v>72.540000000000006</v>
      </c>
    </row>
    <row r="6" spans="1:11" ht="20.100000000000001" customHeight="1" x14ac:dyDescent="0.2">
      <c r="A6" s="60" t="s">
        <v>104</v>
      </c>
      <c r="B6" s="104">
        <v>86418</v>
      </c>
      <c r="C6" s="105">
        <v>37.65</v>
      </c>
      <c r="D6" s="104">
        <v>70076</v>
      </c>
      <c r="E6" s="45">
        <v>31.63</v>
      </c>
      <c r="F6" s="104">
        <v>29315</v>
      </c>
      <c r="G6" s="106">
        <v>30.82</v>
      </c>
      <c r="H6" s="104">
        <v>39764</v>
      </c>
      <c r="I6" s="106">
        <v>26.94</v>
      </c>
    </row>
    <row r="7" spans="1:11" ht="20.100000000000001" customHeight="1" x14ac:dyDescent="0.2">
      <c r="A7" s="100" t="s">
        <v>105</v>
      </c>
      <c r="B7" s="107">
        <v>2650</v>
      </c>
      <c r="C7" s="108">
        <v>1.1499999999999999</v>
      </c>
      <c r="D7" s="107">
        <v>1730</v>
      </c>
      <c r="E7" s="66">
        <v>0.78</v>
      </c>
      <c r="F7" s="107">
        <v>448</v>
      </c>
      <c r="G7" s="66">
        <v>0.47</v>
      </c>
      <c r="H7" s="107">
        <v>469</v>
      </c>
      <c r="I7" s="66">
        <v>0.52</v>
      </c>
    </row>
    <row r="8" spans="1:11" ht="20.100000000000001" customHeight="1" x14ac:dyDescent="0.2">
      <c r="A8" s="60"/>
      <c r="B8" s="109">
        <f>SUM(B5:B7)</f>
        <v>229546</v>
      </c>
      <c r="C8" s="109">
        <f t="shared" ref="C8:K8" si="0">SUM(C5:C7)</f>
        <v>100</v>
      </c>
      <c r="D8" s="109">
        <f t="shared" si="0"/>
        <v>221543</v>
      </c>
      <c r="E8" s="109">
        <f t="shared" si="0"/>
        <v>100</v>
      </c>
      <c r="F8" s="109">
        <f t="shared" si="0"/>
        <v>95116</v>
      </c>
      <c r="G8" s="109">
        <f t="shared" si="0"/>
        <v>100</v>
      </c>
      <c r="H8" s="109">
        <f t="shared" si="0"/>
        <v>147325</v>
      </c>
      <c r="I8" s="109">
        <f t="shared" si="0"/>
        <v>100</v>
      </c>
      <c r="J8" s="110">
        <f t="shared" si="0"/>
        <v>0</v>
      </c>
      <c r="K8" s="110">
        <f t="shared" si="0"/>
        <v>0</v>
      </c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</row>
    <row r="10" spans="1:11" ht="15" x14ac:dyDescent="0.25">
      <c r="A10" s="3"/>
      <c r="B10" s="3"/>
      <c r="C10" s="3"/>
      <c r="D10" s="3"/>
      <c r="E10" s="26" t="s">
        <v>64</v>
      </c>
      <c r="F10" s="26"/>
      <c r="G10" s="26"/>
      <c r="H10" s="26"/>
      <c r="I10" s="26"/>
    </row>
    <row r="11" spans="1:11" ht="15" x14ac:dyDescent="0.25">
      <c r="A11" s="3"/>
      <c r="B11" s="3"/>
      <c r="C11" s="3"/>
      <c r="D11" s="3"/>
      <c r="E11" s="26" t="s">
        <v>65</v>
      </c>
      <c r="F11" s="26"/>
      <c r="G11" s="26"/>
      <c r="H11" s="26"/>
      <c r="I11" s="26"/>
    </row>
    <row r="12" spans="1:11" ht="15" x14ac:dyDescent="0.25">
      <c r="A12" s="3"/>
      <c r="B12" s="3"/>
      <c r="C12" s="3"/>
      <c r="D12" s="3"/>
      <c r="E12" s="27"/>
      <c r="F12" s="27"/>
      <c r="G12" s="27"/>
      <c r="H12" s="27"/>
      <c r="I12" s="27"/>
    </row>
    <row r="13" spans="1:11" ht="15" x14ac:dyDescent="0.25">
      <c r="A13" s="3"/>
      <c r="B13" s="3"/>
      <c r="C13" s="3"/>
      <c r="D13" s="3"/>
      <c r="E13" s="27"/>
      <c r="F13" s="27"/>
      <c r="G13" s="27"/>
      <c r="H13" s="27"/>
      <c r="I13" s="27"/>
    </row>
    <row r="14" spans="1:11" ht="15" x14ac:dyDescent="0.25">
      <c r="A14" s="3"/>
      <c r="B14" s="3"/>
      <c r="C14" s="3"/>
      <c r="D14" s="3"/>
      <c r="E14" s="27"/>
      <c r="F14" s="27"/>
      <c r="G14" s="27"/>
      <c r="H14" s="27"/>
      <c r="I14" s="27"/>
    </row>
    <row r="15" spans="1:11" ht="15" x14ac:dyDescent="0.25">
      <c r="A15" s="3"/>
      <c r="B15" s="3"/>
      <c r="C15" s="3"/>
      <c r="D15" s="3"/>
      <c r="E15" s="26" t="s">
        <v>66</v>
      </c>
      <c r="F15" s="26"/>
      <c r="G15" s="26"/>
      <c r="H15" s="26"/>
      <c r="I15" s="26"/>
    </row>
    <row r="16" spans="1:11" ht="15" x14ac:dyDescent="0.25">
      <c r="A16" s="3"/>
      <c r="B16" s="3"/>
      <c r="C16" s="3"/>
      <c r="D16" s="3"/>
      <c r="E16" s="26" t="s">
        <v>67</v>
      </c>
      <c r="F16" s="26"/>
      <c r="G16" s="26"/>
      <c r="H16" s="26"/>
      <c r="I16" s="26"/>
    </row>
  </sheetData>
  <mergeCells count="12">
    <mergeCell ref="A1:I1"/>
    <mergeCell ref="A2:I2"/>
    <mergeCell ref="A3:A4"/>
    <mergeCell ref="B3:C3"/>
    <mergeCell ref="D3:E3"/>
    <mergeCell ref="F3:G3"/>
    <mergeCell ref="J3:K3"/>
    <mergeCell ref="E10:I10"/>
    <mergeCell ref="E11:I11"/>
    <mergeCell ref="E15:I15"/>
    <mergeCell ref="E16:I16"/>
    <mergeCell ref="H3:I3"/>
  </mergeCells>
  <pageMargins left="0.11811023622047245" right="0.11811023622047245" top="0.74803149606299213" bottom="0.74803149606299213" header="0.31496062992125984" footer="0.31496062992125984"/>
  <pageSetup paperSize="10000" scale="75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0" sqref="J10"/>
    </sheetView>
  </sheetViews>
  <sheetFormatPr defaultRowHeight="14.25" x14ac:dyDescent="0.2"/>
  <cols>
    <col min="1" max="1" width="31.7109375" style="1" customWidth="1"/>
    <col min="2" max="3" width="12.7109375" style="1" hidden="1" customWidth="1"/>
    <col min="4" max="4" width="11.7109375" style="1" customWidth="1"/>
    <col min="5" max="5" width="12.7109375" style="1" customWidth="1"/>
    <col min="6" max="6" width="11.85546875" style="1" customWidth="1"/>
    <col min="7" max="9" width="12.7109375" style="1" customWidth="1"/>
    <col min="10" max="10" width="10.42578125" style="1" customWidth="1"/>
    <col min="11" max="11" width="12.7109375" style="1" customWidth="1"/>
    <col min="12" max="12" width="2.85546875" style="1" customWidth="1"/>
    <col min="13" max="23" width="9.140625" style="1"/>
    <col min="24" max="24" width="5.28515625" style="1" customWidth="1"/>
    <col min="25" max="16384" width="9.140625" style="1"/>
  </cols>
  <sheetData>
    <row r="1" spans="1:11" ht="29.25" customHeight="1" x14ac:dyDescent="0.2">
      <c r="A1" s="19" t="s">
        <v>982</v>
      </c>
      <c r="B1" s="19"/>
      <c r="C1" s="19"/>
      <c r="D1" s="19"/>
      <c r="E1" s="19"/>
      <c r="F1" s="19"/>
      <c r="G1" s="19"/>
      <c r="H1" s="19"/>
      <c r="I1" s="19"/>
    </row>
    <row r="2" spans="1:11" ht="20.100000000000001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11" ht="20.100000000000001" customHeight="1" x14ac:dyDescent="0.2">
      <c r="A3" s="85" t="s">
        <v>544</v>
      </c>
      <c r="B3" s="85">
        <v>2018</v>
      </c>
      <c r="C3" s="85"/>
      <c r="D3" s="85">
        <v>2019</v>
      </c>
      <c r="E3" s="85"/>
      <c r="F3" s="85">
        <v>2020</v>
      </c>
      <c r="G3" s="85"/>
      <c r="H3" s="85">
        <v>2021</v>
      </c>
      <c r="I3" s="85"/>
      <c r="J3" s="85">
        <v>2022</v>
      </c>
      <c r="K3" s="85"/>
    </row>
    <row r="4" spans="1:11" s="13" customFormat="1" ht="25.5" customHeight="1" x14ac:dyDescent="0.2">
      <c r="A4" s="85"/>
      <c r="B4" s="20" t="s">
        <v>2</v>
      </c>
      <c r="C4" s="20" t="s">
        <v>498</v>
      </c>
      <c r="D4" s="20" t="s">
        <v>2</v>
      </c>
      <c r="E4" s="20" t="s">
        <v>498</v>
      </c>
      <c r="F4" s="20" t="s">
        <v>2</v>
      </c>
      <c r="G4" s="20" t="s">
        <v>498</v>
      </c>
      <c r="H4" s="20" t="s">
        <v>2</v>
      </c>
      <c r="I4" s="20" t="s">
        <v>498</v>
      </c>
      <c r="J4" s="20" t="s">
        <v>2</v>
      </c>
      <c r="K4" s="20" t="s">
        <v>498</v>
      </c>
    </row>
    <row r="5" spans="1:11" ht="20.100000000000001" customHeight="1" x14ac:dyDescent="0.2">
      <c r="A5" s="60" t="s">
        <v>106</v>
      </c>
      <c r="B5" s="96">
        <v>7873</v>
      </c>
      <c r="C5" s="43">
        <v>5.55</v>
      </c>
      <c r="D5" s="96">
        <v>8533</v>
      </c>
      <c r="E5" s="97">
        <v>5.6</v>
      </c>
      <c r="F5" s="96">
        <v>3965</v>
      </c>
      <c r="G5" s="97">
        <v>6.06</v>
      </c>
      <c r="H5" s="96">
        <v>8714</v>
      </c>
      <c r="I5" s="97">
        <v>37.28</v>
      </c>
    </row>
    <row r="6" spans="1:11" ht="20.100000000000001" customHeight="1" x14ac:dyDescent="0.2">
      <c r="A6" s="60" t="s">
        <v>107</v>
      </c>
      <c r="B6" s="96">
        <v>5540</v>
      </c>
      <c r="C6" s="43">
        <v>3.91</v>
      </c>
      <c r="D6" s="96">
        <v>4148</v>
      </c>
      <c r="E6" s="43">
        <v>2.72</v>
      </c>
      <c r="F6" s="96">
        <v>1371</v>
      </c>
      <c r="G6" s="43">
        <v>2.1</v>
      </c>
      <c r="H6" s="96">
        <v>1376</v>
      </c>
      <c r="I6" s="43">
        <v>5.89</v>
      </c>
    </row>
    <row r="7" spans="1:11" ht="20.100000000000001" customHeight="1" x14ac:dyDescent="0.2">
      <c r="A7" s="82" t="s">
        <v>108</v>
      </c>
      <c r="B7" s="96">
        <v>2582</v>
      </c>
      <c r="C7" s="43">
        <v>1.82</v>
      </c>
      <c r="D7" s="92" t="s">
        <v>409</v>
      </c>
      <c r="E7" s="92" t="s">
        <v>409</v>
      </c>
      <c r="F7" s="92" t="s">
        <v>409</v>
      </c>
      <c r="G7" s="92" t="s">
        <v>409</v>
      </c>
      <c r="H7" s="92" t="s">
        <v>409</v>
      </c>
      <c r="I7" s="92" t="s">
        <v>409</v>
      </c>
    </row>
    <row r="8" spans="1:11" ht="20.100000000000001" customHeight="1" x14ac:dyDescent="0.2">
      <c r="A8" s="82" t="s">
        <v>109</v>
      </c>
      <c r="B8" s="96">
        <v>2480</v>
      </c>
      <c r="C8" s="43">
        <v>1.76</v>
      </c>
      <c r="D8" s="92" t="s">
        <v>409</v>
      </c>
      <c r="E8" s="92" t="s">
        <v>409</v>
      </c>
      <c r="F8" s="92" t="s">
        <v>409</v>
      </c>
      <c r="G8" s="92" t="s">
        <v>409</v>
      </c>
      <c r="H8" s="92" t="s">
        <v>409</v>
      </c>
      <c r="I8" s="92" t="s">
        <v>409</v>
      </c>
    </row>
    <row r="9" spans="1:11" ht="20.100000000000001" customHeight="1" x14ac:dyDescent="0.2">
      <c r="A9" s="82" t="s">
        <v>110</v>
      </c>
      <c r="B9" s="96">
        <v>3367</v>
      </c>
      <c r="C9" s="43">
        <v>2.37</v>
      </c>
      <c r="D9" s="96">
        <v>2662</v>
      </c>
      <c r="E9" s="43">
        <v>1.75</v>
      </c>
      <c r="F9" s="96">
        <v>930</v>
      </c>
      <c r="G9" s="43">
        <v>1.42</v>
      </c>
      <c r="H9" s="96" t="s">
        <v>409</v>
      </c>
      <c r="I9" s="43" t="s">
        <v>409</v>
      </c>
    </row>
    <row r="10" spans="1:11" ht="28.5" x14ac:dyDescent="0.2">
      <c r="A10" s="82" t="s">
        <v>111</v>
      </c>
      <c r="B10" s="96">
        <v>4014</v>
      </c>
      <c r="C10" s="97">
        <v>2.83</v>
      </c>
      <c r="D10" s="96">
        <v>4041</v>
      </c>
      <c r="E10" s="43">
        <v>2.65</v>
      </c>
      <c r="F10" s="96">
        <v>1461</v>
      </c>
      <c r="G10" s="43">
        <v>2.23</v>
      </c>
      <c r="H10" s="96" t="s">
        <v>409</v>
      </c>
      <c r="I10" s="43" t="s">
        <v>409</v>
      </c>
    </row>
    <row r="11" spans="1:11" ht="20.100000000000001" customHeight="1" x14ac:dyDescent="0.2">
      <c r="A11" s="98" t="s">
        <v>112</v>
      </c>
      <c r="B11" s="96">
        <v>2978</v>
      </c>
      <c r="C11" s="97">
        <v>2.1</v>
      </c>
      <c r="D11" s="99" t="s">
        <v>409</v>
      </c>
      <c r="E11" s="99" t="s">
        <v>409</v>
      </c>
      <c r="F11" s="99" t="s">
        <v>409</v>
      </c>
      <c r="G11" s="99" t="s">
        <v>409</v>
      </c>
      <c r="H11" s="99" t="s">
        <v>409</v>
      </c>
      <c r="I11" s="99" t="s">
        <v>409</v>
      </c>
    </row>
    <row r="12" spans="1:11" ht="20.100000000000001" customHeight="1" x14ac:dyDescent="0.2">
      <c r="A12" s="98" t="s">
        <v>113</v>
      </c>
      <c r="B12" s="96">
        <v>2865</v>
      </c>
      <c r="C12" s="97">
        <v>2.02</v>
      </c>
      <c r="D12" s="96">
        <v>2311</v>
      </c>
      <c r="E12" s="43">
        <v>1.52</v>
      </c>
      <c r="F12" s="96" t="s">
        <v>409</v>
      </c>
      <c r="G12" s="43" t="s">
        <v>409</v>
      </c>
      <c r="H12" s="96" t="s">
        <v>409</v>
      </c>
      <c r="I12" s="43" t="s">
        <v>409</v>
      </c>
    </row>
    <row r="13" spans="1:11" ht="20.100000000000001" customHeight="1" x14ac:dyDescent="0.2">
      <c r="A13" s="98" t="s">
        <v>114</v>
      </c>
      <c r="B13" s="96">
        <v>2585</v>
      </c>
      <c r="C13" s="43">
        <v>1.82</v>
      </c>
      <c r="D13" s="96">
        <v>2541</v>
      </c>
      <c r="E13" s="43">
        <v>1.67</v>
      </c>
      <c r="F13" s="96" t="s">
        <v>409</v>
      </c>
      <c r="G13" s="43" t="s">
        <v>409</v>
      </c>
      <c r="H13" s="96" t="s">
        <v>409</v>
      </c>
      <c r="I13" s="43" t="s">
        <v>409</v>
      </c>
    </row>
    <row r="14" spans="1:11" ht="20.100000000000001" customHeight="1" x14ac:dyDescent="0.2">
      <c r="A14" s="100" t="s">
        <v>52</v>
      </c>
      <c r="B14" s="101">
        <v>10987</v>
      </c>
      <c r="C14" s="46">
        <v>7.75</v>
      </c>
      <c r="D14" s="101">
        <v>6294</v>
      </c>
      <c r="E14" s="46">
        <v>4.13</v>
      </c>
      <c r="F14" s="101">
        <v>8041</v>
      </c>
      <c r="G14" s="46">
        <v>12.29</v>
      </c>
      <c r="H14" s="101">
        <v>13283</v>
      </c>
      <c r="I14" s="46">
        <v>56.83</v>
      </c>
    </row>
    <row r="15" spans="1:11" x14ac:dyDescent="0.2">
      <c r="A15" s="102"/>
      <c r="B15" s="102">
        <f>SUM(B5:B14)</f>
        <v>45271</v>
      </c>
      <c r="C15" s="102">
        <f t="shared" ref="C15:K15" si="0">SUM(C5:C14)</f>
        <v>31.930000000000003</v>
      </c>
      <c r="D15" s="102">
        <f t="shared" si="0"/>
        <v>30530</v>
      </c>
      <c r="E15" s="102">
        <f t="shared" si="0"/>
        <v>20.04</v>
      </c>
      <c r="F15" s="102">
        <f t="shared" si="0"/>
        <v>15768</v>
      </c>
      <c r="G15" s="102">
        <f t="shared" si="0"/>
        <v>24.1</v>
      </c>
      <c r="H15" s="102">
        <f t="shared" si="0"/>
        <v>23373</v>
      </c>
      <c r="I15" s="102">
        <f t="shared" si="0"/>
        <v>100</v>
      </c>
      <c r="J15" s="103">
        <f t="shared" si="0"/>
        <v>0</v>
      </c>
      <c r="K15" s="103">
        <f t="shared" si="0"/>
        <v>0</v>
      </c>
    </row>
    <row r="16" spans="1:11" ht="15" x14ac:dyDescent="0.25">
      <c r="A16" s="3"/>
      <c r="B16" s="3"/>
      <c r="C16" s="3"/>
      <c r="D16" s="3"/>
      <c r="E16" s="26" t="s">
        <v>64</v>
      </c>
      <c r="F16" s="26"/>
      <c r="G16" s="26"/>
      <c r="H16" s="26"/>
      <c r="I16" s="26"/>
    </row>
    <row r="17" spans="1:9" ht="15" x14ac:dyDescent="0.25">
      <c r="A17" s="3"/>
      <c r="B17" s="3"/>
      <c r="C17" s="3"/>
      <c r="D17" s="3"/>
      <c r="E17" s="26" t="s">
        <v>65</v>
      </c>
      <c r="F17" s="26"/>
      <c r="G17" s="26"/>
      <c r="H17" s="26"/>
      <c r="I17" s="26"/>
    </row>
    <row r="18" spans="1:9" ht="15" x14ac:dyDescent="0.25">
      <c r="A18" s="3"/>
      <c r="B18" s="3"/>
      <c r="C18" s="3"/>
      <c r="D18" s="3"/>
      <c r="E18" s="27"/>
      <c r="F18" s="27"/>
      <c r="G18" s="27"/>
      <c r="H18" s="27"/>
      <c r="I18" s="27"/>
    </row>
    <row r="19" spans="1:9" ht="15" x14ac:dyDescent="0.25">
      <c r="A19" s="3"/>
      <c r="B19" s="3"/>
      <c r="C19" s="3"/>
      <c r="D19" s="3"/>
      <c r="E19" s="27"/>
      <c r="F19" s="27"/>
      <c r="G19" s="27"/>
      <c r="H19" s="27"/>
      <c r="I19" s="27"/>
    </row>
    <row r="20" spans="1:9" ht="15" x14ac:dyDescent="0.25">
      <c r="A20" s="3"/>
      <c r="B20" s="3"/>
      <c r="C20" s="3"/>
      <c r="D20" s="3"/>
      <c r="E20" s="27"/>
      <c r="F20" s="27"/>
      <c r="G20" s="27"/>
      <c r="H20" s="27"/>
      <c r="I20" s="27"/>
    </row>
    <row r="21" spans="1:9" ht="15" x14ac:dyDescent="0.25">
      <c r="A21" s="3"/>
      <c r="B21" s="3"/>
      <c r="C21" s="3"/>
      <c r="D21" s="3"/>
      <c r="E21" s="26" t="s">
        <v>66</v>
      </c>
      <c r="F21" s="26"/>
      <c r="G21" s="26"/>
      <c r="H21" s="26"/>
      <c r="I21" s="26"/>
    </row>
    <row r="22" spans="1:9" ht="15" x14ac:dyDescent="0.25">
      <c r="A22" s="3"/>
      <c r="B22" s="3"/>
      <c r="C22" s="3"/>
      <c r="D22" s="3"/>
      <c r="E22" s="26" t="s">
        <v>67</v>
      </c>
      <c r="F22" s="26"/>
      <c r="G22" s="26"/>
      <c r="H22" s="26"/>
      <c r="I22" s="26"/>
    </row>
  </sheetData>
  <mergeCells count="12">
    <mergeCell ref="A1:I1"/>
    <mergeCell ref="A2:I2"/>
    <mergeCell ref="A3:A4"/>
    <mergeCell ref="E16:I16"/>
    <mergeCell ref="E17:I17"/>
    <mergeCell ref="F3:G3"/>
    <mergeCell ref="J3:K3"/>
    <mergeCell ref="E21:I21"/>
    <mergeCell ref="E22:I22"/>
    <mergeCell ref="B3:C3"/>
    <mergeCell ref="D3:E3"/>
    <mergeCell ref="H3:I3"/>
  </mergeCells>
  <pageMargins left="0.19685039370078741" right="0.11811023622047245" top="0.74803149606299213" bottom="0.74803149606299213" header="0.31496062992125984" footer="0.31496062992125984"/>
  <pageSetup paperSize="10000" scale="68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G8" sqref="G8"/>
    </sheetView>
  </sheetViews>
  <sheetFormatPr defaultRowHeight="14.25" x14ac:dyDescent="0.2"/>
  <cols>
    <col min="1" max="1" width="5.7109375" style="1" customWidth="1"/>
    <col min="2" max="2" width="17.7109375" style="1" customWidth="1"/>
    <col min="3" max="4" width="10.7109375" style="1" hidden="1" customWidth="1"/>
    <col min="5" max="12" width="10.7109375" style="1" customWidth="1"/>
    <col min="13" max="13" width="3.5703125" style="1" customWidth="1"/>
    <col min="14" max="24" width="9.140625" style="1"/>
    <col min="25" max="25" width="6" style="1" customWidth="1"/>
    <col min="26" max="16384" width="9.140625" style="1"/>
  </cols>
  <sheetData>
    <row r="1" spans="1:12" ht="36" customHeight="1" x14ac:dyDescent="0.2">
      <c r="A1" s="19" t="s">
        <v>983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20.100000000000001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2" ht="20.100000000000001" customHeight="1" x14ac:dyDescent="0.2">
      <c r="A3" s="85" t="s">
        <v>1</v>
      </c>
      <c r="B3" s="85" t="s">
        <v>49</v>
      </c>
      <c r="C3" s="85">
        <v>2018</v>
      </c>
      <c r="D3" s="85"/>
      <c r="E3" s="85">
        <v>2019</v>
      </c>
      <c r="F3" s="85"/>
      <c r="G3" s="85">
        <v>2020</v>
      </c>
      <c r="H3" s="85"/>
      <c r="I3" s="85">
        <v>2021</v>
      </c>
      <c r="J3" s="85"/>
      <c r="K3" s="85">
        <v>2022</v>
      </c>
      <c r="L3" s="85"/>
    </row>
    <row r="4" spans="1:12" ht="28.5" customHeight="1" x14ac:dyDescent="0.2">
      <c r="A4" s="85"/>
      <c r="B4" s="85"/>
      <c r="C4" s="20" t="s">
        <v>411</v>
      </c>
      <c r="D4" s="20" t="s">
        <v>412</v>
      </c>
      <c r="E4" s="20" t="s">
        <v>413</v>
      </c>
      <c r="F4" s="20" t="s">
        <v>972</v>
      </c>
      <c r="G4" s="20" t="s">
        <v>413</v>
      </c>
      <c r="H4" s="20" t="s">
        <v>972</v>
      </c>
      <c r="I4" s="20" t="s">
        <v>413</v>
      </c>
      <c r="J4" s="20" t="s">
        <v>972</v>
      </c>
      <c r="K4" s="20" t="s">
        <v>413</v>
      </c>
      <c r="L4" s="20" t="s">
        <v>972</v>
      </c>
    </row>
    <row r="5" spans="1:12" s="11" customFormat="1" ht="20.100000000000001" customHeight="1" x14ac:dyDescent="0.25">
      <c r="A5" s="79">
        <v>1</v>
      </c>
      <c r="B5" s="82" t="s">
        <v>3</v>
      </c>
      <c r="C5" s="43">
        <v>6</v>
      </c>
      <c r="D5" s="43">
        <v>6</v>
      </c>
      <c r="E5" s="43">
        <v>1</v>
      </c>
      <c r="F5" s="43">
        <v>14</v>
      </c>
      <c r="G5" s="43">
        <v>2</v>
      </c>
      <c r="H5" s="43">
        <v>50</v>
      </c>
      <c r="I5" s="43">
        <v>3</v>
      </c>
      <c r="J5" s="43">
        <v>28</v>
      </c>
      <c r="K5" s="43"/>
      <c r="L5" s="43"/>
    </row>
    <row r="6" spans="1:12" s="11" customFormat="1" ht="20.100000000000001" customHeight="1" x14ac:dyDescent="0.25">
      <c r="A6" s="79">
        <f>+A5+1</f>
        <v>2</v>
      </c>
      <c r="B6" s="82" t="s">
        <v>4</v>
      </c>
      <c r="C6" s="43">
        <v>1</v>
      </c>
      <c r="D6" s="43">
        <v>14</v>
      </c>
      <c r="E6" s="43">
        <v>6</v>
      </c>
      <c r="F6" s="43">
        <v>9</v>
      </c>
      <c r="G6" s="43">
        <v>2</v>
      </c>
      <c r="H6" s="43">
        <v>32</v>
      </c>
      <c r="I6" s="43">
        <v>7</v>
      </c>
      <c r="J6" s="43">
        <v>22</v>
      </c>
      <c r="K6" s="43"/>
      <c r="L6" s="43"/>
    </row>
    <row r="7" spans="1:12" s="11" customFormat="1" ht="20.100000000000001" customHeight="1" x14ac:dyDescent="0.25">
      <c r="A7" s="79">
        <f t="shared" ref="A7:A16" si="0">+A6+1</f>
        <v>3</v>
      </c>
      <c r="B7" s="82" t="s">
        <v>5</v>
      </c>
      <c r="C7" s="43">
        <v>2</v>
      </c>
      <c r="D7" s="43">
        <v>6</v>
      </c>
      <c r="E7" s="43">
        <v>4</v>
      </c>
      <c r="F7" s="43">
        <v>14</v>
      </c>
      <c r="G7" s="43">
        <v>2</v>
      </c>
      <c r="H7" s="43">
        <v>41</v>
      </c>
      <c r="I7" s="43">
        <v>2</v>
      </c>
      <c r="J7" s="43">
        <v>23</v>
      </c>
      <c r="K7" s="43"/>
      <c r="L7" s="43"/>
    </row>
    <row r="8" spans="1:12" s="11" customFormat="1" ht="20.100000000000001" customHeight="1" x14ac:dyDescent="0.25">
      <c r="A8" s="79">
        <f t="shared" si="0"/>
        <v>4</v>
      </c>
      <c r="B8" s="82" t="s">
        <v>6</v>
      </c>
      <c r="C8" s="43">
        <v>2</v>
      </c>
      <c r="D8" s="43">
        <v>7</v>
      </c>
      <c r="E8" s="43">
        <v>4</v>
      </c>
      <c r="F8" s="43">
        <v>16</v>
      </c>
      <c r="G8" s="43">
        <v>1</v>
      </c>
      <c r="H8" s="43">
        <v>35</v>
      </c>
      <c r="I8" s="43">
        <v>4</v>
      </c>
      <c r="J8" s="43">
        <v>17</v>
      </c>
      <c r="K8" s="43"/>
      <c r="L8" s="43"/>
    </row>
    <row r="9" spans="1:12" s="11" customFormat="1" ht="20.100000000000001" customHeight="1" x14ac:dyDescent="0.25">
      <c r="A9" s="79">
        <f t="shared" si="0"/>
        <v>5</v>
      </c>
      <c r="B9" s="82" t="s">
        <v>7</v>
      </c>
      <c r="C9" s="43">
        <v>3</v>
      </c>
      <c r="D9" s="43">
        <v>9</v>
      </c>
      <c r="E9" s="43">
        <v>7</v>
      </c>
      <c r="F9" s="43">
        <v>18</v>
      </c>
      <c r="G9" s="43">
        <v>6</v>
      </c>
      <c r="H9" s="43">
        <v>26</v>
      </c>
      <c r="I9" s="43">
        <v>2</v>
      </c>
      <c r="J9" s="43">
        <v>15</v>
      </c>
      <c r="K9" s="43"/>
      <c r="L9" s="43"/>
    </row>
    <row r="10" spans="1:12" s="11" customFormat="1" ht="20.100000000000001" customHeight="1" x14ac:dyDescent="0.25">
      <c r="A10" s="79">
        <f t="shared" si="0"/>
        <v>6</v>
      </c>
      <c r="B10" s="82" t="s">
        <v>8</v>
      </c>
      <c r="C10" s="43">
        <v>1</v>
      </c>
      <c r="D10" s="43">
        <v>2</v>
      </c>
      <c r="E10" s="43">
        <v>2</v>
      </c>
      <c r="F10" s="43">
        <v>25</v>
      </c>
      <c r="G10" s="43">
        <v>9</v>
      </c>
      <c r="H10" s="43">
        <v>19</v>
      </c>
      <c r="I10" s="43">
        <v>1</v>
      </c>
      <c r="J10" s="43">
        <v>16</v>
      </c>
      <c r="K10" s="43"/>
      <c r="L10" s="43"/>
    </row>
    <row r="11" spans="1:12" s="11" customFormat="1" ht="20.100000000000001" customHeight="1" x14ac:dyDescent="0.25">
      <c r="A11" s="79">
        <f t="shared" si="0"/>
        <v>7</v>
      </c>
      <c r="B11" s="82" t="s">
        <v>9</v>
      </c>
      <c r="C11" s="43">
        <v>1</v>
      </c>
      <c r="D11" s="43">
        <v>5</v>
      </c>
      <c r="E11" s="43">
        <v>8</v>
      </c>
      <c r="F11" s="43">
        <v>56</v>
      </c>
      <c r="G11" s="43">
        <v>7</v>
      </c>
      <c r="H11" s="43">
        <v>31</v>
      </c>
      <c r="I11" s="43">
        <v>1</v>
      </c>
      <c r="J11" s="43">
        <v>22</v>
      </c>
      <c r="K11" s="43"/>
      <c r="L11" s="43"/>
    </row>
    <row r="12" spans="1:12" s="11" customFormat="1" ht="20.100000000000001" customHeight="1" x14ac:dyDescent="0.25">
      <c r="A12" s="79">
        <f t="shared" si="0"/>
        <v>8</v>
      </c>
      <c r="B12" s="82" t="s">
        <v>10</v>
      </c>
      <c r="C12" s="43">
        <v>1</v>
      </c>
      <c r="D12" s="43">
        <v>3</v>
      </c>
      <c r="E12" s="43">
        <v>6</v>
      </c>
      <c r="F12" s="43">
        <v>35</v>
      </c>
      <c r="G12" s="43">
        <v>2</v>
      </c>
      <c r="H12" s="43">
        <v>17</v>
      </c>
      <c r="I12" s="43">
        <v>9</v>
      </c>
      <c r="J12" s="43">
        <v>20</v>
      </c>
      <c r="K12" s="43"/>
      <c r="L12" s="43"/>
    </row>
    <row r="13" spans="1:12" s="11" customFormat="1" ht="20.100000000000001" customHeight="1" x14ac:dyDescent="0.25">
      <c r="A13" s="79">
        <f t="shared" si="0"/>
        <v>9</v>
      </c>
      <c r="B13" s="82" t="s">
        <v>11</v>
      </c>
      <c r="C13" s="43">
        <v>5</v>
      </c>
      <c r="D13" s="43">
        <v>12</v>
      </c>
      <c r="E13" s="43">
        <v>4</v>
      </c>
      <c r="F13" s="43">
        <v>48</v>
      </c>
      <c r="G13" s="43">
        <v>1</v>
      </c>
      <c r="H13" s="43">
        <v>33</v>
      </c>
      <c r="I13" s="43">
        <v>10</v>
      </c>
      <c r="J13" s="43">
        <v>22</v>
      </c>
      <c r="K13" s="43"/>
      <c r="L13" s="43"/>
    </row>
    <row r="14" spans="1:12" s="11" customFormat="1" ht="20.100000000000001" customHeight="1" x14ac:dyDescent="0.25">
      <c r="A14" s="79">
        <f t="shared" si="0"/>
        <v>10</v>
      </c>
      <c r="B14" s="82" t="s">
        <v>12</v>
      </c>
      <c r="C14" s="43">
        <v>5</v>
      </c>
      <c r="D14" s="43">
        <v>13</v>
      </c>
      <c r="E14" s="43">
        <v>1</v>
      </c>
      <c r="F14" s="43">
        <v>56</v>
      </c>
      <c r="G14" s="43">
        <v>1</v>
      </c>
      <c r="H14" s="43">
        <v>36</v>
      </c>
      <c r="I14" s="43">
        <v>5</v>
      </c>
      <c r="J14" s="43">
        <v>9</v>
      </c>
      <c r="K14" s="43"/>
      <c r="L14" s="43"/>
    </row>
    <row r="15" spans="1:12" s="11" customFormat="1" ht="20.100000000000001" customHeight="1" x14ac:dyDescent="0.25">
      <c r="A15" s="79">
        <f t="shared" si="0"/>
        <v>11</v>
      </c>
      <c r="B15" s="60" t="s">
        <v>13</v>
      </c>
      <c r="C15" s="43">
        <v>3</v>
      </c>
      <c r="D15" s="43">
        <v>11</v>
      </c>
      <c r="E15" s="43">
        <v>6</v>
      </c>
      <c r="F15" s="43">
        <v>51</v>
      </c>
      <c r="G15" s="43">
        <v>0</v>
      </c>
      <c r="H15" s="43">
        <v>43</v>
      </c>
      <c r="I15" s="43">
        <v>6</v>
      </c>
      <c r="J15" s="43">
        <v>15</v>
      </c>
      <c r="K15" s="43"/>
      <c r="L15" s="43"/>
    </row>
    <row r="16" spans="1:12" s="11" customFormat="1" ht="20.100000000000001" customHeight="1" x14ac:dyDescent="0.25">
      <c r="A16" s="79">
        <f t="shared" si="0"/>
        <v>12</v>
      </c>
      <c r="B16" s="60" t="s">
        <v>14</v>
      </c>
      <c r="C16" s="43">
        <v>2</v>
      </c>
      <c r="D16" s="43">
        <v>9</v>
      </c>
      <c r="E16" s="43">
        <v>1</v>
      </c>
      <c r="F16" s="43">
        <v>26</v>
      </c>
      <c r="G16" s="43">
        <v>0</v>
      </c>
      <c r="H16" s="43">
        <v>20</v>
      </c>
      <c r="I16" s="43">
        <v>10</v>
      </c>
      <c r="J16" s="43">
        <v>17</v>
      </c>
      <c r="K16" s="43"/>
      <c r="L16" s="43"/>
    </row>
    <row r="17" spans="1:12" s="11" customFormat="1" ht="20.100000000000001" customHeight="1" x14ac:dyDescent="0.25">
      <c r="A17" s="56" t="s">
        <v>2</v>
      </c>
      <c r="B17" s="56"/>
      <c r="C17" s="57">
        <f>SUM(C5:C16)</f>
        <v>32</v>
      </c>
      <c r="D17" s="57">
        <f t="shared" ref="D17:J17" si="1">SUM(D5:D16)</f>
        <v>97</v>
      </c>
      <c r="E17" s="57">
        <f t="shared" si="1"/>
        <v>50</v>
      </c>
      <c r="F17" s="57">
        <f t="shared" si="1"/>
        <v>368</v>
      </c>
      <c r="G17" s="57">
        <f t="shared" ref="G17:H17" si="2">SUM(G5:G16)</f>
        <v>33</v>
      </c>
      <c r="H17" s="57">
        <f t="shared" si="2"/>
        <v>383</v>
      </c>
      <c r="I17" s="57">
        <f t="shared" si="1"/>
        <v>60</v>
      </c>
      <c r="J17" s="57">
        <f t="shared" si="1"/>
        <v>226</v>
      </c>
      <c r="K17" s="57">
        <f t="shared" ref="K17:L17" si="3">SUM(K5:K16)</f>
        <v>0</v>
      </c>
      <c r="L17" s="57">
        <f t="shared" si="3"/>
        <v>0</v>
      </c>
    </row>
    <row r="18" spans="1:12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2" ht="15" x14ac:dyDescent="0.25">
      <c r="A19" s="3"/>
      <c r="B19" s="3"/>
      <c r="C19" s="3"/>
      <c r="D19" s="3"/>
      <c r="E19" s="3"/>
      <c r="F19" s="26" t="s">
        <v>64</v>
      </c>
      <c r="G19" s="26"/>
      <c r="H19" s="26"/>
      <c r="I19" s="26"/>
      <c r="J19" s="3"/>
    </row>
    <row r="20" spans="1:12" ht="15" x14ac:dyDescent="0.25">
      <c r="A20" s="3"/>
      <c r="B20" s="3"/>
      <c r="C20" s="3"/>
      <c r="D20" s="3"/>
      <c r="E20" s="3"/>
      <c r="F20" s="26" t="s">
        <v>65</v>
      </c>
      <c r="G20" s="26"/>
      <c r="H20" s="26"/>
      <c r="I20" s="26"/>
      <c r="J20" s="3"/>
    </row>
    <row r="21" spans="1:12" ht="15" x14ac:dyDescent="0.25">
      <c r="A21" s="3"/>
      <c r="B21" s="3"/>
      <c r="C21" s="3"/>
      <c r="D21" s="3"/>
      <c r="E21" s="3"/>
      <c r="F21" s="27"/>
      <c r="G21" s="27"/>
      <c r="H21" s="27"/>
      <c r="I21" s="27"/>
      <c r="J21" s="3"/>
    </row>
    <row r="22" spans="1:12" ht="15" x14ac:dyDescent="0.25">
      <c r="A22" s="3"/>
      <c r="B22" s="3"/>
      <c r="C22" s="3"/>
      <c r="D22" s="3"/>
      <c r="E22" s="3"/>
      <c r="F22" s="27"/>
      <c r="G22" s="27"/>
      <c r="H22" s="27"/>
      <c r="I22" s="27"/>
      <c r="J22" s="3"/>
    </row>
    <row r="23" spans="1:12" ht="15" x14ac:dyDescent="0.25">
      <c r="A23" s="3"/>
      <c r="B23" s="3"/>
      <c r="C23" s="3"/>
      <c r="D23" s="3"/>
      <c r="E23" s="3"/>
      <c r="F23" s="27"/>
      <c r="G23" s="27"/>
      <c r="H23" s="27"/>
      <c r="I23" s="27"/>
      <c r="J23" s="3"/>
    </row>
    <row r="24" spans="1:12" ht="15" x14ac:dyDescent="0.25">
      <c r="A24" s="3"/>
      <c r="B24" s="3"/>
      <c r="C24" s="3"/>
      <c r="D24" s="3"/>
      <c r="E24" s="3"/>
      <c r="F24" s="26" t="s">
        <v>66</v>
      </c>
      <c r="G24" s="26"/>
      <c r="H24" s="26"/>
      <c r="I24" s="26"/>
      <c r="J24" s="3"/>
    </row>
    <row r="25" spans="1:12" ht="15" x14ac:dyDescent="0.25">
      <c r="A25" s="3"/>
      <c r="B25" s="3"/>
      <c r="C25" s="3"/>
      <c r="D25" s="3"/>
      <c r="E25" s="3"/>
      <c r="F25" s="26" t="s">
        <v>67</v>
      </c>
      <c r="G25" s="26"/>
      <c r="H25" s="26"/>
      <c r="I25" s="26"/>
      <c r="J25" s="3"/>
    </row>
    <row r="41" spans="8:10" ht="30" x14ac:dyDescent="0.2">
      <c r="I41" s="20" t="s">
        <v>413</v>
      </c>
      <c r="J41" s="20" t="s">
        <v>972</v>
      </c>
    </row>
    <row r="42" spans="8:10" x14ac:dyDescent="0.2">
      <c r="H42" s="1">
        <v>2019</v>
      </c>
      <c r="I42" s="1">
        <v>50</v>
      </c>
      <c r="J42" s="1">
        <v>368</v>
      </c>
    </row>
    <row r="43" spans="8:10" x14ac:dyDescent="0.2">
      <c r="H43" s="1">
        <v>2020</v>
      </c>
      <c r="I43" s="1">
        <v>33</v>
      </c>
      <c r="J43" s="1">
        <v>383</v>
      </c>
    </row>
    <row r="44" spans="8:10" x14ac:dyDescent="0.2">
      <c r="H44" s="1">
        <v>2021</v>
      </c>
      <c r="I44" s="1">
        <v>60</v>
      </c>
      <c r="J44" s="1">
        <v>226</v>
      </c>
    </row>
  </sheetData>
  <mergeCells count="14">
    <mergeCell ref="A17:B17"/>
    <mergeCell ref="A1:J1"/>
    <mergeCell ref="A2:J2"/>
    <mergeCell ref="C3:D3"/>
    <mergeCell ref="E3:F3"/>
    <mergeCell ref="I3:J3"/>
    <mergeCell ref="B3:B4"/>
    <mergeCell ref="A3:A4"/>
    <mergeCell ref="G3:H3"/>
    <mergeCell ref="K3:L3"/>
    <mergeCell ref="F19:I19"/>
    <mergeCell ref="F20:I20"/>
    <mergeCell ref="F24:I24"/>
    <mergeCell ref="F25:I25"/>
  </mergeCells>
  <pageMargins left="0.15748031496062992" right="0.11811023622047245" top="0.74803149606299213" bottom="0.74803149606299213" header="0.31496062992125984" footer="0.31496062992125984"/>
  <pageSetup paperSize="10000" scale="7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35.07.124.1</vt:lpstr>
      <vt:lpstr>35.07.124.2</vt:lpstr>
      <vt:lpstr>35.07.124.3</vt:lpstr>
      <vt:lpstr>35.07.124.4</vt:lpstr>
      <vt:lpstr>35.07.124.5</vt:lpstr>
      <vt:lpstr>35.07.124.6</vt:lpstr>
      <vt:lpstr>35.07.124.7</vt:lpstr>
      <vt:lpstr>35.07.124.8</vt:lpstr>
      <vt:lpstr>35.07.124.9</vt:lpstr>
      <vt:lpstr>35.07.124.10</vt:lpstr>
      <vt:lpstr>35.07.124.11</vt:lpstr>
      <vt:lpstr>35.07.124.12</vt:lpstr>
      <vt:lpstr>35.07.124.13</vt:lpstr>
      <vt:lpstr>35.07.124.14</vt:lpstr>
      <vt:lpstr>35.07.124.15</vt:lpstr>
      <vt:lpstr>35.07.124.16</vt:lpstr>
      <vt:lpstr>35.07.124.17</vt:lpstr>
      <vt:lpstr>35.07.124.18</vt:lpstr>
      <vt:lpstr>35.07.124.19</vt:lpstr>
      <vt:lpstr>20</vt:lpstr>
      <vt:lpstr>Permintaan Data Tahun 2021</vt:lpstr>
      <vt:lpstr>Permintaan Data Tahun 2022</vt:lpstr>
      <vt:lpstr>'20'!Print_Area</vt:lpstr>
      <vt:lpstr>'20'!Print_Titles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Pengelola Informasi</cp:lastModifiedBy>
  <cp:lastPrinted>2022-08-01T02:49:04Z</cp:lastPrinted>
  <dcterms:created xsi:type="dcterms:W3CDTF">2019-09-26T07:22:38Z</dcterms:created>
  <dcterms:modified xsi:type="dcterms:W3CDTF">2022-10-27T02:02:15Z</dcterms:modified>
</cp:coreProperties>
</file>